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-pkw\"/>
    </mc:Choice>
  </mc:AlternateContent>
  <xr:revisionPtr revIDLastSave="0" documentId="8_{38B0468A-0B3F-4CA7-A522-D4B781E662D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iotop- und Artenschutz" sheetId="14" r:id="rId1"/>
  </sheets>
  <definedNames>
    <definedName name="_xlnm.Print_Area" localSheetId="0">'Biotop- und Artenschutz'!$A$1:$T$108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6" i="14" l="1"/>
  <c r="R68" i="14"/>
  <c r="R65" i="14"/>
  <c r="M65" i="14"/>
  <c r="M66" i="14"/>
  <c r="M68" i="14"/>
  <c r="M16" i="14" l="1"/>
  <c r="M14" i="14"/>
  <c r="P51" i="14" l="1"/>
  <c r="R51" i="14" s="1"/>
  <c r="P49" i="14"/>
  <c r="R49" i="14" s="1"/>
  <c r="M45" i="14" l="1"/>
  <c r="M43" i="14"/>
  <c r="P29" i="14"/>
  <c r="P35" i="14"/>
  <c r="P33" i="14"/>
  <c r="P31" i="14"/>
  <c r="M51" i="14"/>
  <c r="M49" i="14"/>
  <c r="M47" i="14"/>
  <c r="M69" i="14" l="1"/>
  <c r="R69" i="14"/>
  <c r="M67" i="14"/>
  <c r="R67" i="14"/>
  <c r="H51" i="14"/>
  <c r="H49" i="14"/>
  <c r="H47" i="14"/>
  <c r="H43" i="14"/>
  <c r="H45" i="14" l="1"/>
  <c r="H55" i="14" s="1"/>
  <c r="M78" i="14" l="1"/>
  <c r="P52" i="14"/>
  <c r="P50" i="14"/>
  <c r="P47" i="14"/>
  <c r="P45" i="14"/>
  <c r="R45" i="14" s="1"/>
  <c r="P43" i="14"/>
  <c r="R43" i="14" s="1"/>
  <c r="M12" i="14"/>
  <c r="M10" i="14"/>
  <c r="Q37" i="14"/>
  <c r="W23" i="14"/>
  <c r="S24" i="14" s="1"/>
  <c r="V23" i="14"/>
  <c r="O24" i="14" s="1"/>
  <c r="R47" i="14" l="1"/>
  <c r="N5" i="14"/>
  <c r="X52" i="14"/>
  <c r="X45" i="14"/>
  <c r="X47" i="14"/>
  <c r="X50" i="14"/>
  <c r="X43" i="14"/>
  <c r="R55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MAHE3600</author>
    <author>Heilken, Martin</author>
    <author>Schürmann, Heiko</author>
    <author>Ute Elberfeld</author>
  </authors>
  <commentList>
    <comment ref="P2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Bitte J nur eingeben, wenn KEINE Abweichung zum Antrag vorliegt. Auch bei Eingabe von T = teilweise werden die Antragsdaten vorgeblendet!</t>
        </r>
      </text>
    </comment>
    <comment ref="G3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max. vier Nachkommastellen einzugeben</t>
        </r>
      </text>
    </comment>
    <comment ref="Q37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max. vier Nachkommastellen einzugeben</t>
        </r>
      </text>
    </comment>
    <comment ref="F62" authorId="2" shapeId="0" xr:uid="{00000000-0006-0000-0000-000004000000}">
      <text>
        <r>
          <rPr>
            <sz val="9"/>
            <color indexed="81"/>
            <rFont val="Segoe UI"/>
            <family val="2"/>
          </rPr>
          <t>Bitte tragen Sie hier die Namen der am Antrag beteiligten Mitglieder und den auf Sie entfallenden Förderbetrag ein
 (Begründung: Mittelung an Finanzämter)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P62" authorId="2" shapeId="0" xr:uid="{00000000-0006-0000-0000-000005000000}">
      <text>
        <r>
          <rPr>
            <sz val="9"/>
            <color indexed="81"/>
            <rFont val="Segoe UI"/>
            <family val="2"/>
          </rPr>
          <t>Bitte tragen Sie hier die Namen der am Antrag beteiligten Mitglieder und den auf Sie entfallenden Förderbetrag ein
 (Begründung: Mittelung an Finanzämter)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M106" authorId="3" shapeId="0" xr:uid="{00000000-0006-0000-0000-000006000000}">
      <text>
        <r>
          <rPr>
            <sz val="8"/>
            <color indexed="81"/>
            <rFont val="Tahoma"/>
            <family val="2"/>
          </rPr>
          <t>Beleg für Herkunft und Pflanzenzahl ist erforderlich.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<sst xmlns="http://schemas.openxmlformats.org/spreadsheetml/2006/main" count="100" uniqueCount="67">
  <si>
    <t>nein</t>
  </si>
  <si>
    <t>ja</t>
  </si>
  <si>
    <t xml:space="preserve">  nein</t>
  </si>
  <si>
    <t xml:space="preserve">  ja</t>
  </si>
  <si>
    <t>Ort, Datum</t>
  </si>
  <si>
    <t>Name und Unterschrift d. FBB</t>
  </si>
  <si>
    <r>
      <t xml:space="preserve">  zum </t>
    </r>
    <r>
      <rPr>
        <b/>
        <sz val="8"/>
        <rFont val="Arial"/>
        <family val="2"/>
      </rPr>
      <t>Antrag</t>
    </r>
    <r>
      <rPr>
        <sz val="8"/>
        <rFont val="Arial"/>
        <family val="2"/>
      </rPr>
      <t xml:space="preserve"> vom</t>
    </r>
  </si>
  <si>
    <t xml:space="preserve">  Antragsteller</t>
  </si>
  <si>
    <t xml:space="preserve">  Folgende Belege sind beigefügt:</t>
  </si>
  <si>
    <r>
      <t xml:space="preserve">  zum </t>
    </r>
    <r>
      <rPr>
        <b/>
        <sz val="8"/>
        <rFont val="Arial"/>
        <family val="2"/>
      </rPr>
      <t>Verwendungsnachweis</t>
    </r>
    <r>
      <rPr>
        <sz val="8"/>
        <rFont val="Arial"/>
        <family val="2"/>
      </rPr>
      <t xml:space="preserve"> vom</t>
    </r>
  </si>
  <si>
    <t xml:space="preserve">  Durchführung wie geplant</t>
  </si>
  <si>
    <t>bitte ankreuzen</t>
  </si>
  <si>
    <t>1.</t>
  </si>
  <si>
    <t>2.</t>
  </si>
  <si>
    <t>3.</t>
  </si>
  <si>
    <t>4.</t>
  </si>
  <si>
    <t>5.</t>
  </si>
  <si>
    <t>Ausg. in EUR</t>
  </si>
  <si>
    <t xml:space="preserve">  • Ausgleichsmaßnahme?</t>
  </si>
  <si>
    <t>bis …</t>
  </si>
  <si>
    <t xml:space="preserve">  • Maßnahme im Rahmen eines 
     Ökokontos?</t>
  </si>
  <si>
    <t xml:space="preserve">  • FöNa-Maßnahme?</t>
  </si>
  <si>
    <t>Lieferschein</t>
  </si>
  <si>
    <t>Aufstellung Ausgaben:</t>
  </si>
  <si>
    <t>(ohne MwSt.)</t>
  </si>
  <si>
    <t xml:space="preserve"> EUR</t>
  </si>
  <si>
    <t xml:space="preserve">  (Art, Ort, Umfang, Durchf.-Zeitraum, Flächenermittlungsverfahren)</t>
  </si>
  <si>
    <t xml:space="preserve"> II.  STELLUNGNAHME DER LEITUNG DES FBB</t>
  </si>
  <si>
    <t>Das beantragte Vorhaben wird von mir für forstfachlich notwendig und zweckmäßig gehalten.</t>
  </si>
  <si>
    <t xml:space="preserve">     unentgeltlich übertragen?</t>
  </si>
  <si>
    <t xml:space="preserve">  • Flächen wurden zwecks </t>
  </si>
  <si>
    <t xml:space="preserve">     Naturschutz dem Zuw-empf.</t>
  </si>
  <si>
    <t xml:space="preserve">  I. ANTRAGSDATEN</t>
  </si>
  <si>
    <t xml:space="preserve">  I. VERWENDUNGSNACHWEISDATEN</t>
  </si>
  <si>
    <t xml:space="preserve">  Durchf.-Zeitraum von</t>
  </si>
  <si>
    <t xml:space="preserve">  Gemarkung</t>
  </si>
  <si>
    <t xml:space="preserve">  Flur / Flurstück</t>
  </si>
  <si>
    <t xml:space="preserve">  Unterabteilung</t>
  </si>
  <si>
    <t xml:space="preserve">  Flächenermittlungsverfahren</t>
  </si>
  <si>
    <t xml:space="preserve">  in ha</t>
  </si>
  <si>
    <t xml:space="preserve">  Flächengröße</t>
  </si>
  <si>
    <t>Karte  (Maßstab 1 : 25.000)</t>
  </si>
  <si>
    <r>
      <t xml:space="preserve">  (ja = </t>
    </r>
    <r>
      <rPr>
        <b/>
        <sz val="8"/>
        <rFont val="Arial"/>
        <family val="2"/>
      </rPr>
      <t>J</t>
    </r>
    <r>
      <rPr>
        <sz val="8"/>
        <rFont val="Arial"/>
        <family val="2"/>
      </rPr>
      <t xml:space="preserve">, nein = </t>
    </r>
    <r>
      <rPr>
        <b/>
        <sz val="8"/>
        <rFont val="Arial"/>
        <family val="2"/>
      </rPr>
      <t>N</t>
    </r>
    <r>
      <rPr>
        <sz val="8"/>
        <rFont val="Arial"/>
        <family val="2"/>
      </rPr>
      <t>)</t>
    </r>
  </si>
  <si>
    <t>Zuwendung</t>
  </si>
  <si>
    <t>in EUR</t>
  </si>
  <si>
    <t>Geplante Maßnahmen:</t>
  </si>
  <si>
    <t>III. Prüfung der bewilligenden Stelle</t>
  </si>
  <si>
    <t>Sind die Besitzer aller beantragten Flächen mit diesen 
Flächen Mitglieder dieser FBG?</t>
  </si>
  <si>
    <t xml:space="preserve">III.2.    FBG-Anträge: </t>
  </si>
  <si>
    <t>III.1.    Doppelförderung: Ist das Vorhaben eine...</t>
  </si>
  <si>
    <r>
      <rPr>
        <b/>
        <sz val="8"/>
        <rFont val="Arial"/>
        <family val="2"/>
      </rPr>
      <t xml:space="preserve">  Nr. 2.1.3.2 PKW-RL</t>
    </r>
    <r>
      <rPr>
        <sz val="8"/>
        <rFont val="Arial"/>
        <family val="2"/>
      </rPr>
      <t xml:space="preserve">  </t>
    </r>
    <r>
      <rPr>
        <sz val="8"/>
        <rFont val="Arial"/>
        <family val="2"/>
      </rPr>
      <t>Beseitigung unerwünschter</t>
    </r>
  </si>
  <si>
    <t xml:space="preserve">                                    Bestockung bis 15 Jahre</t>
  </si>
  <si>
    <r>
      <rPr>
        <b/>
        <sz val="8"/>
        <rFont val="Arial"/>
        <family val="2"/>
      </rPr>
      <t xml:space="preserve">  Nr. 2.1.3.3 PKW-RL</t>
    </r>
    <r>
      <rPr>
        <sz val="8"/>
        <rFont val="Arial"/>
        <family val="2"/>
      </rPr>
      <t xml:space="preserve">  </t>
    </r>
    <r>
      <rPr>
        <sz val="8"/>
        <rFont val="Arial"/>
        <family val="2"/>
      </rPr>
      <t>Pflege von Waldrändern auf</t>
    </r>
  </si>
  <si>
    <t xml:space="preserve">                                    einer Tiefe von bis zu 15 m</t>
  </si>
  <si>
    <r>
      <rPr>
        <b/>
        <sz val="8"/>
        <rFont val="Arial"/>
        <family val="2"/>
      </rPr>
      <t xml:space="preserve">  Nr. 2.1.3.4 PKW-RL </t>
    </r>
    <r>
      <rPr>
        <strike/>
        <sz val="8"/>
        <rFont val="Arial"/>
        <family val="2"/>
      </rPr>
      <t xml:space="preserve"> </t>
    </r>
    <r>
      <rPr>
        <sz val="8"/>
        <rFont val="Arial"/>
        <family val="2"/>
      </rPr>
      <t xml:space="preserve">sonstige Maßnahmen des </t>
    </r>
  </si>
  <si>
    <t xml:space="preserve">                                    Biotop- und Artenschutzes</t>
  </si>
  <si>
    <r>
      <rPr>
        <b/>
        <sz val="8"/>
        <rFont val="Arial"/>
        <family val="2"/>
      </rPr>
      <t xml:space="preserve">  Nr. 2.1.3.5 PKW-RL</t>
    </r>
    <r>
      <rPr>
        <sz val="8"/>
        <rFont val="Arial"/>
        <family val="2"/>
      </rPr>
      <t xml:space="preserve">  </t>
    </r>
    <r>
      <rPr>
        <sz val="8"/>
        <rFont val="Arial"/>
        <family val="2"/>
      </rPr>
      <t xml:space="preserve">Einbringen von Solitären und </t>
    </r>
  </si>
  <si>
    <t xml:space="preserve">                                    seltenen heimischen Bäumen</t>
  </si>
  <si>
    <t xml:space="preserve">    Sonstige Maßnahmen des Biotop- und Artenschutzes</t>
  </si>
  <si>
    <t xml:space="preserve">      Gesamtförderbetrag in EUR:</t>
  </si>
  <si>
    <t xml:space="preserve">   Tatsächlicher  Förderbetrag in EUR</t>
  </si>
  <si>
    <t>III.  Bemerkungen</t>
  </si>
  <si>
    <t>(ggf. auf gesondertem Blatt näher beschreiben)</t>
  </si>
  <si>
    <r>
      <t xml:space="preserve">  </t>
    </r>
    <r>
      <rPr>
        <b/>
        <sz val="10"/>
        <rFont val="Arial"/>
        <family val="2"/>
      </rPr>
      <t>Nur bei FBG-Anträgen:</t>
    </r>
    <r>
      <rPr>
        <sz val="10"/>
        <rFont val="Arial"/>
        <family val="2"/>
      </rPr>
      <t xml:space="preserve"> beteiligte Waldbesitzer</t>
    </r>
  </si>
  <si>
    <t>EUR</t>
  </si>
  <si>
    <t>Fachliche Stellungnahme (falls Abweichung)</t>
  </si>
  <si>
    <r>
      <t>Fachliche Stellungnahme,</t>
    </r>
    <r>
      <rPr>
        <b/>
        <strike/>
        <sz val="8"/>
        <rFont val="Arial"/>
        <family val="2"/>
      </rPr>
      <t xml:space="preserve">
</t>
    </r>
    <r>
      <rPr>
        <b/>
        <sz val="8"/>
        <rFont val="Arial"/>
        <family val="2"/>
      </rPr>
      <t>falls Planung nicht durch staatliche(n) Förster(in) erfolgte, 
Namen der forstfachlich qualifizierten Person angeben: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</si>
</sst>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\-#,##0.00\ [$€-1]"/>
    <numFmt numFmtId="165" formatCode="#,##0.0000"/>
  </numFmts>
  <fonts count="34" x14ac:knownFonts="1">
    <font>
      <sz val="10"/>
      <name val="Arial"/>
    </font>
    <font>
      <b/>
      <sz val="15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sz val="8"/>
      <name val="Arial Narrow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strike/>
      <sz val="8"/>
      <color rgb="FF00B050"/>
      <name val="Arial"/>
      <family val="2"/>
    </font>
    <font>
      <b/>
      <strike/>
      <sz val="8"/>
      <name val="Arial"/>
      <family val="2"/>
    </font>
    <font>
      <strike/>
      <sz val="8"/>
      <name val="Arial"/>
      <family val="2"/>
    </font>
    <font>
      <b/>
      <sz val="9"/>
      <name val="Arial"/>
      <family val="2"/>
    </font>
    <font>
      <sz val="9"/>
      <name val="Arial Narrow"/>
      <family val="2"/>
    </font>
    <font>
      <strike/>
      <sz val="8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/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3" fillId="0" borderId="2" xfId="0" applyFont="1" applyBorder="1" applyProtection="1"/>
    <xf numFmtId="0" fontId="3" fillId="0" borderId="0" xfId="0" applyFont="1" applyBorder="1" applyProtection="1"/>
    <xf numFmtId="2" fontId="3" fillId="0" borderId="0" xfId="0" applyNumberFormat="1" applyFont="1" applyBorder="1" applyProtection="1"/>
    <xf numFmtId="0" fontId="0" fillId="0" borderId="0" xfId="0" applyProtection="1"/>
    <xf numFmtId="164" fontId="3" fillId="0" borderId="0" xfId="0" applyNumberFormat="1" applyFont="1" applyBorder="1" applyProtection="1"/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2" fontId="3" fillId="0" borderId="0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164" fontId="4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4" xfId="0" applyBorder="1" applyProtection="1"/>
    <xf numFmtId="0" fontId="3" fillId="0" borderId="3" xfId="0" applyFont="1" applyBorder="1" applyProtection="1"/>
    <xf numFmtId="2" fontId="3" fillId="0" borderId="0" xfId="0" applyNumberFormat="1" applyFont="1" applyBorder="1" applyAlignment="1" applyProtection="1">
      <alignment horizontal="right"/>
    </xf>
    <xf numFmtId="0" fontId="0" fillId="0" borderId="5" xfId="0" applyBorder="1" applyProtection="1"/>
    <xf numFmtId="2" fontId="0" fillId="0" borderId="5" xfId="0" applyNumberFormat="1" applyBorder="1" applyProtection="1"/>
    <xf numFmtId="164" fontId="0" fillId="0" borderId="5" xfId="0" applyNumberFormat="1" applyBorder="1" applyProtection="1"/>
    <xf numFmtId="0" fontId="0" fillId="0" borderId="6" xfId="0" applyBorder="1" applyProtection="1"/>
    <xf numFmtId="0" fontId="0" fillId="0" borderId="0" xfId="0" applyBorder="1" applyAlignment="1" applyProtection="1">
      <alignment horizontal="left"/>
    </xf>
    <xf numFmtId="0" fontId="0" fillId="0" borderId="3" xfId="0" applyBorder="1" applyProtection="1"/>
    <xf numFmtId="0" fontId="3" fillId="0" borderId="2" xfId="0" applyFont="1" applyBorder="1" applyAlignment="1" applyProtection="1">
      <alignment horizontal="left" vertical="center"/>
    </xf>
    <xf numFmtId="14" fontId="3" fillId="0" borderId="0" xfId="0" applyNumberFormat="1" applyFont="1" applyBorder="1" applyAlignment="1" applyProtection="1">
      <alignment horizontal="left"/>
    </xf>
    <xf numFmtId="14" fontId="3" fillId="0" borderId="0" xfId="0" applyNumberFormat="1" applyFont="1" applyBorder="1" applyProtection="1"/>
    <xf numFmtId="0" fontId="1" fillId="0" borderId="0" xfId="0" applyFont="1" applyProtection="1"/>
    <xf numFmtId="2" fontId="0" fillId="0" borderId="0" xfId="0" applyNumberFormat="1" applyProtection="1"/>
    <xf numFmtId="164" fontId="0" fillId="0" borderId="0" xfId="0" applyNumberFormat="1" applyProtection="1"/>
    <xf numFmtId="2" fontId="2" fillId="0" borderId="0" xfId="0" applyNumberFormat="1" applyFont="1" applyBorder="1" applyProtection="1"/>
    <xf numFmtId="0" fontId="0" fillId="0" borderId="7" xfId="0" applyBorder="1" applyProtection="1"/>
    <xf numFmtId="0" fontId="0" fillId="0" borderId="8" xfId="0" applyBorder="1" applyProtection="1"/>
    <xf numFmtId="2" fontId="0" fillId="0" borderId="8" xfId="0" applyNumberFormat="1" applyBorder="1" applyProtection="1"/>
    <xf numFmtId="164" fontId="0" fillId="0" borderId="8" xfId="0" applyNumberFormat="1" applyBorder="1" applyProtection="1"/>
    <xf numFmtId="0" fontId="0" fillId="0" borderId="9" xfId="0" applyBorder="1" applyProtection="1"/>
    <xf numFmtId="164" fontId="0" fillId="0" borderId="0" xfId="0" applyNumberForma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2" fontId="3" fillId="0" borderId="8" xfId="0" applyNumberFormat="1" applyFont="1" applyBorder="1" applyProtection="1"/>
    <xf numFmtId="164" fontId="3" fillId="0" borderId="8" xfId="0" applyNumberFormat="1" applyFont="1" applyBorder="1" applyProtection="1"/>
    <xf numFmtId="0" fontId="3" fillId="0" borderId="9" xfId="0" applyFont="1" applyBorder="1" applyProtection="1"/>
    <xf numFmtId="0" fontId="4" fillId="0" borderId="2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wrapText="1"/>
    </xf>
    <xf numFmtId="0" fontId="0" fillId="0" borderId="10" xfId="0" applyBorder="1" applyProtection="1"/>
    <xf numFmtId="0" fontId="0" fillId="0" borderId="0" xfId="0" applyAlignment="1" applyProtection="1">
      <alignment vertical="center"/>
    </xf>
    <xf numFmtId="2" fontId="0" fillId="0" borderId="0" xfId="0" applyNumberFormat="1" applyBorder="1" applyProtection="1"/>
    <xf numFmtId="0" fontId="0" fillId="0" borderId="0" xfId="0" applyAlignment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left" vertical="top"/>
    </xf>
    <xf numFmtId="49" fontId="6" fillId="0" borderId="0" xfId="0" applyNumberFormat="1" applyFont="1" applyBorder="1" applyAlignment="1" applyProtection="1">
      <alignment horizontal="left" vertical="top"/>
    </xf>
    <xf numFmtId="0" fontId="0" fillId="0" borderId="0" xfId="0" applyAlignment="1" applyProtection="1">
      <alignment wrapText="1"/>
    </xf>
    <xf numFmtId="0" fontId="4" fillId="0" borderId="2" xfId="0" applyFont="1" applyBorder="1" applyProtection="1"/>
    <xf numFmtId="0" fontId="13" fillId="0" borderId="2" xfId="0" applyFont="1" applyBorder="1" applyProtection="1"/>
    <xf numFmtId="0" fontId="3" fillId="0" borderId="2" xfId="0" applyFont="1" applyBorder="1" applyAlignment="1" applyProtection="1">
      <alignment horizontal="left" wrapText="1"/>
    </xf>
    <xf numFmtId="0" fontId="0" fillId="0" borderId="12" xfId="0" applyBorder="1" applyProtection="1"/>
    <xf numFmtId="0" fontId="12" fillId="0" borderId="0" xfId="0" applyFont="1" applyProtection="1"/>
    <xf numFmtId="2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vertical="center"/>
    </xf>
    <xf numFmtId="0" fontId="19" fillId="0" borderId="0" xfId="0" applyFont="1" applyProtection="1"/>
    <xf numFmtId="0" fontId="19" fillId="0" borderId="2" xfId="0" applyFont="1" applyBorder="1" applyProtection="1"/>
    <xf numFmtId="0" fontId="19" fillId="0" borderId="3" xfId="0" applyFont="1" applyBorder="1" applyProtection="1"/>
    <xf numFmtId="0" fontId="19" fillId="0" borderId="0" xfId="0" applyFont="1" applyBorder="1" applyProtection="1"/>
    <xf numFmtId="49" fontId="3" fillId="0" borderId="0" xfId="0" applyNumberFormat="1" applyFont="1" applyBorder="1" applyAlignment="1" applyProtection="1">
      <alignment horizontal="left" vertical="top"/>
    </xf>
    <xf numFmtId="49" fontId="3" fillId="0" borderId="13" xfId="0" applyNumberFormat="1" applyFont="1" applyBorder="1" applyAlignment="1" applyProtection="1">
      <alignment horizontal="left" vertical="top"/>
    </xf>
    <xf numFmtId="0" fontId="12" fillId="0" borderId="0" xfId="0" applyFont="1" applyAlignment="1" applyProtection="1">
      <alignment vertical="center"/>
    </xf>
    <xf numFmtId="49" fontId="3" fillId="0" borderId="11" xfId="0" applyNumberFormat="1" applyFont="1" applyBorder="1" applyAlignment="1" applyProtection="1">
      <alignment horizontal="center" vertical="top"/>
      <protection locked="0"/>
    </xf>
    <xf numFmtId="0" fontId="3" fillId="0" borderId="11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</xf>
    <xf numFmtId="9" fontId="3" fillId="0" borderId="0" xfId="0" quotePrefix="1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left" wrapText="1"/>
    </xf>
    <xf numFmtId="0" fontId="15" fillId="0" borderId="0" xfId="0" applyFont="1" applyAlignment="1">
      <alignment horizontal="left" wrapText="1"/>
    </xf>
    <xf numFmtId="0" fontId="3" fillId="0" borderId="2" xfId="0" applyFont="1" applyBorder="1" applyAlignment="1" applyProtection="1">
      <alignment horizontal="right"/>
    </xf>
    <xf numFmtId="49" fontId="20" fillId="0" borderId="10" xfId="0" applyNumberFormat="1" applyFont="1" applyFill="1" applyBorder="1" applyAlignment="1" applyProtection="1">
      <alignment horizontal="left" vertical="top" wrapText="1"/>
    </xf>
    <xf numFmtId="49" fontId="20" fillId="0" borderId="0" xfId="0" applyNumberFormat="1" applyFont="1" applyFill="1" applyBorder="1" applyAlignment="1" applyProtection="1">
      <alignment horizontal="left" vertical="top" wrapText="1"/>
    </xf>
    <xf numFmtId="49" fontId="20" fillId="0" borderId="13" xfId="0" applyNumberFormat="1" applyFont="1" applyFill="1" applyBorder="1" applyAlignment="1" applyProtection="1">
      <alignment horizontal="left" vertical="top" wrapText="1"/>
    </xf>
    <xf numFmtId="49" fontId="3" fillId="0" borderId="14" xfId="0" applyNumberFormat="1" applyFont="1" applyBorder="1" applyAlignment="1" applyProtection="1">
      <alignment horizontal="left" vertical="top"/>
    </xf>
    <xf numFmtId="49" fontId="3" fillId="0" borderId="15" xfId="0" applyNumberFormat="1" applyFont="1" applyBorder="1" applyAlignment="1" applyProtection="1">
      <alignment horizontal="left" vertical="top"/>
    </xf>
    <xf numFmtId="49" fontId="3" fillId="0" borderId="16" xfId="0" applyNumberFormat="1" applyFont="1" applyBorder="1" applyAlignment="1" applyProtection="1">
      <alignment horizontal="left" vertical="top"/>
    </xf>
    <xf numFmtId="49" fontId="3" fillId="0" borderId="17" xfId="0" applyNumberFormat="1" applyFont="1" applyBorder="1" applyAlignment="1" applyProtection="1">
      <alignment horizontal="right" vertical="top"/>
    </xf>
    <xf numFmtId="49" fontId="3" fillId="0" borderId="18" xfId="0" applyNumberFormat="1" applyFont="1" applyBorder="1" applyAlignment="1" applyProtection="1">
      <alignment horizontal="left" vertical="top"/>
    </xf>
    <xf numFmtId="49" fontId="3" fillId="0" borderId="19" xfId="0" applyNumberFormat="1" applyFont="1" applyBorder="1" applyAlignment="1" applyProtection="1">
      <alignment horizontal="left" vertical="top"/>
    </xf>
    <xf numFmtId="0" fontId="16" fillId="0" borderId="0" xfId="0" applyFont="1" applyProtection="1"/>
    <xf numFmtId="0" fontId="3" fillId="0" borderId="0" xfId="0" applyFont="1" applyProtection="1"/>
    <xf numFmtId="0" fontId="11" fillId="0" borderId="14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7" fillId="0" borderId="0" xfId="0" applyFont="1" applyProtection="1"/>
    <xf numFmtId="0" fontId="3" fillId="0" borderId="2" xfId="0" applyFont="1" applyBorder="1" applyAlignment="1" applyProtection="1">
      <alignment horizontal="left" vertical="top"/>
    </xf>
    <xf numFmtId="2" fontId="3" fillId="0" borderId="0" xfId="0" applyNumberFormat="1" applyFont="1" applyBorder="1" applyAlignment="1" applyProtection="1">
      <alignment horizontal="right" vertical="center"/>
    </xf>
    <xf numFmtId="2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wrapText="1"/>
    </xf>
    <xf numFmtId="0" fontId="4" fillId="0" borderId="0" xfId="0" quotePrefix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right" vertical="center" indent="1"/>
    </xf>
    <xf numFmtId="0" fontId="0" fillId="0" borderId="0" xfId="0" applyAlignment="1" applyProtection="1">
      <alignment horizontal="center" vertical="center"/>
    </xf>
    <xf numFmtId="49" fontId="3" fillId="0" borderId="17" xfId="0" applyNumberFormat="1" applyFont="1" applyBorder="1" applyAlignment="1" applyProtection="1">
      <alignment horizontal="left" vertical="top"/>
    </xf>
    <xf numFmtId="4" fontId="3" fillId="0" borderId="0" xfId="0" applyNumberFormat="1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4" fontId="3" fillId="0" borderId="0" xfId="0" applyNumberFormat="1" applyFont="1" applyBorder="1" applyAlignment="1" applyProtection="1">
      <alignment horizontal="right" vertical="center" wrapText="1"/>
    </xf>
    <xf numFmtId="9" fontId="3" fillId="0" borderId="0" xfId="0" applyNumberFormat="1" applyFont="1" applyBorder="1" applyAlignment="1" applyProtection="1">
      <alignment horizontal="center" vertical="center" wrapText="1"/>
    </xf>
    <xf numFmtId="9" fontId="3" fillId="0" borderId="0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vertical="center"/>
    </xf>
    <xf numFmtId="0" fontId="0" fillId="0" borderId="28" xfId="0" applyBorder="1" applyProtection="1"/>
    <xf numFmtId="0" fontId="0" fillId="0" borderId="29" xfId="0" applyBorder="1" applyProtection="1"/>
    <xf numFmtId="2" fontId="0" fillId="0" borderId="29" xfId="0" applyNumberFormat="1" applyBorder="1" applyProtection="1"/>
    <xf numFmtId="164" fontId="0" fillId="0" borderId="29" xfId="0" applyNumberFormat="1" applyBorder="1" applyProtection="1"/>
    <xf numFmtId="0" fontId="0" fillId="0" borderId="30" xfId="0" applyBorder="1" applyProtection="1"/>
    <xf numFmtId="0" fontId="22" fillId="0" borderId="0" xfId="0" applyFont="1" applyProtection="1"/>
    <xf numFmtId="0" fontId="21" fillId="0" borderId="2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9" fontId="21" fillId="0" borderId="0" xfId="0" applyNumberFormat="1" applyFont="1" applyBorder="1" applyAlignment="1" applyProtection="1">
      <alignment horizontal="left" vertical="center"/>
    </xf>
    <xf numFmtId="0" fontId="21" fillId="0" borderId="3" xfId="0" applyFont="1" applyBorder="1" applyAlignment="1" applyProtection="1">
      <alignment vertical="center"/>
    </xf>
    <xf numFmtId="0" fontId="0" fillId="0" borderId="0" xfId="0" applyBorder="1" applyAlignment="1" applyProtection="1"/>
    <xf numFmtId="0" fontId="3" fillId="0" borderId="2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2" fontId="4" fillId="0" borderId="0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</xf>
    <xf numFmtId="0" fontId="22" fillId="0" borderId="0" xfId="0" applyFont="1" applyBorder="1" applyAlignment="1" applyProtection="1">
      <alignment horizontal="left" wrapText="1"/>
    </xf>
    <xf numFmtId="0" fontId="22" fillId="0" borderId="3" xfId="0" applyFont="1" applyBorder="1" applyProtection="1"/>
    <xf numFmtId="0" fontId="22" fillId="0" borderId="0" xfId="0" applyFont="1" applyBorder="1" applyProtection="1"/>
    <xf numFmtId="0" fontId="20" fillId="0" borderId="0" xfId="0" applyFont="1" applyBorder="1" applyAlignment="1" applyProtection="1">
      <alignment horizontal="left" vertical="center"/>
    </xf>
    <xf numFmtId="2" fontId="20" fillId="0" borderId="0" xfId="0" applyNumberFormat="1" applyFont="1" applyBorder="1" applyAlignment="1" applyProtection="1">
      <alignment horizontal="left" vertical="center"/>
    </xf>
    <xf numFmtId="164" fontId="20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0" fontId="0" fillId="0" borderId="16" xfId="0" applyBorder="1" applyAlignment="1"/>
    <xf numFmtId="0" fontId="3" fillId="0" borderId="13" xfId="0" applyFont="1" applyBorder="1" applyAlignment="1" applyProtection="1"/>
    <xf numFmtId="0" fontId="0" fillId="0" borderId="2" xfId="0" applyBorder="1" applyAlignment="1" applyProtection="1"/>
    <xf numFmtId="2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vertical="center"/>
    </xf>
    <xf numFmtId="49" fontId="3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16" fillId="0" borderId="3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0" fillId="0" borderId="0" xfId="0" applyFill="1" applyBorder="1" applyAlignment="1" applyProtection="1">
      <alignment wrapText="1"/>
    </xf>
    <xf numFmtId="0" fontId="9" fillId="0" borderId="2" xfId="0" applyFont="1" applyBorder="1" applyAlignment="1" applyProtection="1">
      <alignment horizontal="center" vertical="top" wrapText="1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left" vertical="top"/>
    </xf>
    <xf numFmtId="0" fontId="24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2" fontId="16" fillId="0" borderId="22" xfId="0" applyNumberFormat="1" applyFont="1" applyFill="1" applyBorder="1" applyAlignment="1" applyProtection="1">
      <alignment horizontal="center" vertical="center" wrapText="1"/>
    </xf>
    <xf numFmtId="2" fontId="16" fillId="0" borderId="3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0" xfId="0" applyFont="1" applyAlignment="1" applyProtection="1"/>
    <xf numFmtId="2" fontId="16" fillId="0" borderId="0" xfId="0" applyNumberFormat="1" applyFont="1" applyBorder="1" applyAlignment="1" applyProtection="1">
      <alignment vertical="center"/>
    </xf>
    <xf numFmtId="164" fontId="16" fillId="0" borderId="0" xfId="0" applyNumberFormat="1" applyFont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4" fillId="0" borderId="41" xfId="0" applyFont="1" applyBorder="1" applyProtection="1"/>
    <xf numFmtId="0" fontId="7" fillId="0" borderId="42" xfId="0" applyFont="1" applyBorder="1" applyProtection="1"/>
    <xf numFmtId="0" fontId="3" fillId="0" borderId="42" xfId="0" applyFont="1" applyBorder="1" applyAlignment="1" applyProtection="1">
      <alignment horizontal="left" vertical="center" wrapText="1"/>
    </xf>
    <xf numFmtId="0" fontId="3" fillId="0" borderId="42" xfId="0" applyFont="1" applyBorder="1" applyAlignment="1" applyProtection="1">
      <alignment horizontal="left" vertical="center"/>
    </xf>
    <xf numFmtId="0" fontId="3" fillId="0" borderId="43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</xf>
    <xf numFmtId="0" fontId="29" fillId="0" borderId="0" xfId="0" applyFont="1" applyBorder="1" applyProtection="1"/>
    <xf numFmtId="0" fontId="29" fillId="0" borderId="28" xfId="0" applyFont="1" applyBorder="1" applyAlignment="1" applyProtection="1"/>
    <xf numFmtId="0" fontId="29" fillId="0" borderId="29" xfId="0" applyFont="1" applyBorder="1" applyAlignment="1" applyProtection="1">
      <alignment horizontal="left" vertical="center"/>
    </xf>
    <xf numFmtId="0" fontId="29" fillId="0" borderId="29" xfId="0" applyFont="1" applyBorder="1" applyAlignment="1" applyProtection="1">
      <alignment horizontal="left"/>
    </xf>
    <xf numFmtId="0" fontId="29" fillId="0" borderId="30" xfId="0" applyFont="1" applyBorder="1" applyProtection="1"/>
    <xf numFmtId="0" fontId="30" fillId="0" borderId="0" xfId="0" applyFont="1" applyProtection="1"/>
    <xf numFmtId="0" fontId="30" fillId="0" borderId="0" xfId="0" applyFont="1"/>
    <xf numFmtId="0" fontId="31" fillId="0" borderId="0" xfId="0" applyFont="1"/>
    <xf numFmtId="0" fontId="12" fillId="0" borderId="0" xfId="0" applyFont="1"/>
    <xf numFmtId="0" fontId="29" fillId="0" borderId="0" xfId="0" applyFont="1" applyProtection="1"/>
    <xf numFmtId="0" fontId="12" fillId="0" borderId="2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29" fillId="0" borderId="3" xfId="0" applyFont="1" applyBorder="1" applyProtection="1"/>
    <xf numFmtId="0" fontId="29" fillId="0" borderId="0" xfId="0" applyFont="1" applyBorder="1" applyAlignment="1" applyProtection="1">
      <alignment horizontal="left"/>
    </xf>
    <xf numFmtId="0" fontId="29" fillId="0" borderId="2" xfId="0" applyFont="1" applyBorder="1" applyAlignment="1" applyProtection="1"/>
    <xf numFmtId="0" fontId="29" fillId="0" borderId="4" xfId="0" applyFont="1" applyBorder="1" applyAlignment="1" applyProtection="1"/>
    <xf numFmtId="0" fontId="29" fillId="0" borderId="51" xfId="0" applyFont="1" applyBorder="1" applyAlignment="1" applyProtection="1">
      <alignment horizontal="left" vertical="center"/>
    </xf>
    <xf numFmtId="0" fontId="29" fillId="0" borderId="51" xfId="0" applyFont="1" applyBorder="1" applyAlignment="1" applyProtection="1">
      <alignment horizontal="left"/>
    </xf>
    <xf numFmtId="0" fontId="29" fillId="0" borderId="52" xfId="0" applyFont="1" applyBorder="1" applyProtection="1"/>
    <xf numFmtId="0" fontId="29" fillId="0" borderId="53" xfId="0" applyFont="1" applyBorder="1" applyAlignment="1" applyProtection="1"/>
    <xf numFmtId="0" fontId="12" fillId="0" borderId="0" xfId="0" applyFont="1" applyBorder="1"/>
    <xf numFmtId="2" fontId="12" fillId="0" borderId="0" xfId="0" applyNumberFormat="1" applyFont="1"/>
    <xf numFmtId="164" fontId="12" fillId="0" borderId="0" xfId="0" applyNumberFormat="1" applyFont="1"/>
    <xf numFmtId="0" fontId="12" fillId="0" borderId="0" xfId="0" applyFont="1" applyAlignment="1">
      <alignment vertical="top"/>
    </xf>
    <xf numFmtId="0" fontId="3" fillId="0" borderId="0" xfId="0" applyFont="1" applyAlignment="1" applyProtection="1">
      <alignment vertical="top"/>
    </xf>
    <xf numFmtId="0" fontId="3" fillId="0" borderId="3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4" fontId="16" fillId="0" borderId="31" xfId="0" applyNumberFormat="1" applyFont="1" applyBorder="1" applyAlignment="1" applyProtection="1">
      <alignment horizontal="right" vertical="center" wrapText="1"/>
    </xf>
    <xf numFmtId="4" fontId="16" fillId="0" borderId="38" xfId="0" applyNumberFormat="1" applyFont="1" applyBorder="1" applyAlignment="1" applyProtection="1">
      <alignment horizontal="right" vertical="center" wrapText="1"/>
    </xf>
    <xf numFmtId="4" fontId="16" fillId="0" borderId="32" xfId="0" applyNumberFormat="1" applyFont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4" fontId="16" fillId="0" borderId="27" xfId="0" applyNumberFormat="1" applyFont="1" applyBorder="1" applyAlignment="1" applyProtection="1">
      <alignment horizontal="right" vertical="center" wrapText="1"/>
      <protection locked="0"/>
    </xf>
    <xf numFmtId="4" fontId="16" fillId="0" borderId="31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45" xfId="0" applyFont="1" applyBorder="1" applyAlignment="1" applyProtection="1">
      <alignment horizontal="left" vertical="center"/>
    </xf>
    <xf numFmtId="0" fontId="7" fillId="0" borderId="46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4" fillId="0" borderId="48" xfId="0" applyFont="1" applyBorder="1" applyAlignment="1" applyProtection="1">
      <alignment horizontal="left" vertical="center"/>
    </xf>
    <xf numFmtId="0" fontId="7" fillId="0" borderId="49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7" fillId="0" borderId="50" xfId="0" applyFont="1" applyBorder="1" applyAlignment="1">
      <alignment horizontal="left"/>
    </xf>
    <xf numFmtId="0" fontId="3" fillId="0" borderId="48" xfId="0" applyFont="1" applyBorder="1" applyAlignment="1" applyProtection="1">
      <alignment horizontal="left" vertical="center"/>
    </xf>
    <xf numFmtId="0" fontId="0" fillId="0" borderId="49" xfId="0" applyBorder="1" applyAlignment="1">
      <alignment horizontal="left"/>
    </xf>
    <xf numFmtId="0" fontId="3" fillId="0" borderId="49" xfId="0" applyFont="1" applyBorder="1" applyAlignment="1">
      <alignment horizontal="left"/>
    </xf>
    <xf numFmtId="0" fontId="0" fillId="0" borderId="50" xfId="0" applyBorder="1" applyAlignment="1">
      <alignment horizontal="lef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4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4" fontId="27" fillId="0" borderId="2" xfId="0" applyNumberFormat="1" applyFont="1" applyBorder="1" applyAlignment="1" applyProtection="1">
      <alignment vertical="center" wrapText="1"/>
    </xf>
    <xf numFmtId="4" fontId="27" fillId="0" borderId="0" xfId="0" applyNumberFormat="1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/>
    <xf numFmtId="49" fontId="16" fillId="0" borderId="10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vertical="center" wrapText="1"/>
    </xf>
    <xf numFmtId="0" fontId="0" fillId="0" borderId="42" xfId="0" applyBorder="1" applyAlignment="1">
      <alignment vertical="center"/>
    </xf>
    <xf numFmtId="49" fontId="16" fillId="0" borderId="25" xfId="0" applyNumberFormat="1" applyFont="1" applyBorder="1" applyAlignment="1" applyProtection="1">
      <alignment horizontal="left" vertical="top" wrapText="1"/>
      <protection locked="0"/>
    </xf>
    <xf numFmtId="0" fontId="16" fillId="0" borderId="26" xfId="0" applyFont="1" applyBorder="1" applyAlignment="1" applyProtection="1">
      <alignment horizontal="left" vertical="top" wrapText="1"/>
      <protection locked="0"/>
    </xf>
    <xf numFmtId="0" fontId="16" fillId="0" borderId="20" xfId="0" applyFont="1" applyBorder="1" applyAlignment="1" applyProtection="1">
      <alignment horizontal="left" vertical="top" wrapText="1"/>
      <protection locked="0"/>
    </xf>
    <xf numFmtId="0" fontId="18" fillId="0" borderId="25" xfId="0" applyFont="1" applyBorder="1" applyAlignment="1" applyProtection="1">
      <alignment horizontal="left"/>
    </xf>
    <xf numFmtId="0" fontId="18" fillId="0" borderId="26" xfId="0" applyFont="1" applyBorder="1" applyAlignment="1" applyProtection="1">
      <alignment horizontal="left"/>
    </xf>
    <xf numFmtId="0" fontId="18" fillId="0" borderId="20" xfId="0" applyFont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49" fontId="3" fillId="0" borderId="10" xfId="0" applyNumberFormat="1" applyFont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12" fillId="0" borderId="13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  <xf numFmtId="49" fontId="3" fillId="0" borderId="10" xfId="0" applyNumberFormat="1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center" vertical="center" wrapText="1"/>
    </xf>
    <xf numFmtId="0" fontId="3" fillId="0" borderId="10" xfId="0" applyNumberFormat="1" applyFont="1" applyBorder="1" applyAlignment="1" applyProtection="1">
      <alignment horizontal="left" vertical="top" wrapText="1"/>
    </xf>
    <xf numFmtId="0" fontId="12" fillId="0" borderId="0" xfId="0" applyNumberFormat="1" applyFont="1" applyAlignment="1" applyProtection="1">
      <alignment horizontal="left" vertical="top" wrapText="1"/>
    </xf>
    <xf numFmtId="0" fontId="12" fillId="0" borderId="13" xfId="0" applyNumberFormat="1" applyFont="1" applyBorder="1" applyAlignment="1" applyProtection="1">
      <alignment horizontal="left" vertical="top" wrapText="1"/>
    </xf>
    <xf numFmtId="0" fontId="12" fillId="0" borderId="10" xfId="0" applyNumberFormat="1" applyFont="1" applyBorder="1" applyAlignment="1" applyProtection="1">
      <alignment horizontal="left" vertical="top" wrapText="1"/>
    </xf>
    <xf numFmtId="2" fontId="16" fillId="4" borderId="21" xfId="0" applyNumberFormat="1" applyFont="1" applyFill="1" applyBorder="1" applyAlignment="1" applyProtection="1">
      <alignment horizontal="center" vertical="center" wrapText="1"/>
    </xf>
    <xf numFmtId="2" fontId="16" fillId="4" borderId="2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49" fontId="6" fillId="0" borderId="10" xfId="0" applyNumberFormat="1" applyFont="1" applyBorder="1" applyAlignment="1" applyProtection="1">
      <alignment horizontal="left" vertical="top" wrapText="1"/>
    </xf>
    <xf numFmtId="49" fontId="6" fillId="0" borderId="0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4" fillId="0" borderId="10" xfId="0" applyNumberFormat="1" applyFont="1" applyBorder="1" applyAlignment="1" applyProtection="1">
      <alignment vertical="top" wrapText="1"/>
    </xf>
    <xf numFmtId="49" fontId="4" fillId="0" borderId="0" xfId="0" applyNumberFormat="1" applyFont="1" applyBorder="1" applyAlignment="1" applyProtection="1">
      <alignment vertical="top" wrapText="1"/>
    </xf>
    <xf numFmtId="49" fontId="4" fillId="0" borderId="13" xfId="0" applyNumberFormat="1" applyFont="1" applyBorder="1" applyAlignment="1" applyProtection="1">
      <alignment vertical="top" wrapText="1"/>
    </xf>
    <xf numFmtId="49" fontId="4" fillId="0" borderId="10" xfId="0" applyNumberFormat="1" applyFont="1" applyBorder="1" applyAlignment="1" applyProtection="1">
      <alignment horizontal="lef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4" fillId="0" borderId="13" xfId="0" applyNumberFormat="1" applyFont="1" applyBorder="1" applyAlignment="1" applyProtection="1">
      <alignment horizontal="left" vertical="top" wrapText="1"/>
    </xf>
    <xf numFmtId="49" fontId="6" fillId="0" borderId="0" xfId="0" applyNumberFormat="1" applyFont="1" applyBorder="1" applyAlignment="1" applyProtection="1">
      <alignment horizontal="left" vertical="top"/>
    </xf>
    <xf numFmtId="49" fontId="6" fillId="0" borderId="10" xfId="0" applyNumberFormat="1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4" fontId="16" fillId="0" borderId="40" xfId="0" applyNumberFormat="1" applyFont="1" applyBorder="1" applyAlignment="1" applyProtection="1">
      <alignment horizontal="right" vertical="center" wrapText="1"/>
    </xf>
    <xf numFmtId="4" fontId="16" fillId="0" borderId="0" xfId="0" applyNumberFormat="1" applyFont="1" applyBorder="1" applyAlignment="1" applyProtection="1">
      <alignment horizontal="right" vertical="center" wrapText="1"/>
    </xf>
    <xf numFmtId="0" fontId="0" fillId="0" borderId="3" xfId="0" applyBorder="1" applyAlignment="1">
      <alignment vertical="center" wrapText="1"/>
    </xf>
    <xf numFmtId="14" fontId="12" fillId="0" borderId="14" xfId="0" applyNumberFormat="1" applyFont="1" applyBorder="1" applyAlignment="1" applyProtection="1">
      <alignment horizontal="center" vertical="center"/>
      <protection locked="0"/>
    </xf>
    <xf numFmtId="14" fontId="12" fillId="0" borderId="18" xfId="0" applyNumberFormat="1" applyFont="1" applyBorder="1" applyAlignment="1" applyProtection="1">
      <alignment horizontal="center" vertical="center"/>
      <protection locked="0"/>
    </xf>
    <xf numFmtId="14" fontId="12" fillId="0" borderId="19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11" fillId="0" borderId="26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14" fontId="12" fillId="0" borderId="25" xfId="0" applyNumberFormat="1" applyFont="1" applyBorder="1" applyAlignment="1" applyProtection="1">
      <alignment horizontal="center" vertical="center"/>
      <protection locked="0"/>
    </xf>
    <xf numFmtId="14" fontId="12" fillId="0" borderId="26" xfId="0" applyNumberFormat="1" applyFont="1" applyBorder="1" applyAlignment="1" applyProtection="1">
      <alignment horizontal="center" vertical="center"/>
      <protection locked="0"/>
    </xf>
    <xf numFmtId="14" fontId="12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11" fillId="2" borderId="25" xfId="0" applyNumberFormat="1" applyFont="1" applyFill="1" applyBorder="1" applyAlignment="1" applyProtection="1">
      <alignment horizontal="center"/>
      <protection locked="0"/>
    </xf>
    <xf numFmtId="0" fontId="11" fillId="2" borderId="26" xfId="0" applyNumberFormat="1" applyFont="1" applyFill="1" applyBorder="1" applyAlignment="1" applyProtection="1">
      <alignment horizontal="center"/>
      <protection locked="0"/>
    </xf>
    <xf numFmtId="0" fontId="11" fillId="2" borderId="20" xfId="0" applyNumberFormat="1" applyFont="1" applyFill="1" applyBorder="1" applyAlignment="1" applyProtection="1">
      <alignment horizontal="center"/>
      <protection locked="0"/>
    </xf>
    <xf numFmtId="165" fontId="16" fillId="0" borderId="25" xfId="0" applyNumberFormat="1" applyFont="1" applyBorder="1" applyAlignment="1" applyProtection="1">
      <alignment horizontal="center" vertical="center"/>
      <protection locked="0"/>
    </xf>
    <xf numFmtId="165" fontId="16" fillId="0" borderId="2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wrapText="1"/>
    </xf>
    <xf numFmtId="0" fontId="28" fillId="2" borderId="25" xfId="0" applyNumberFormat="1" applyFont="1" applyFill="1" applyBorder="1" applyAlignment="1" applyProtection="1">
      <alignment horizontal="center" vertical="center"/>
      <protection locked="0"/>
    </xf>
    <xf numFmtId="0" fontId="28" fillId="0" borderId="26" xfId="0" applyNumberFormat="1" applyFont="1" applyBorder="1" applyAlignment="1" applyProtection="1">
      <alignment horizontal="center" vertical="center"/>
      <protection locked="0"/>
    </xf>
    <xf numFmtId="0" fontId="28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left" wrapText="1"/>
    </xf>
    <xf numFmtId="0" fontId="3" fillId="0" borderId="24" xfId="0" applyFont="1" applyBorder="1" applyAlignment="1" applyProtection="1">
      <alignment horizontal="left" wrapText="1"/>
    </xf>
    <xf numFmtId="2" fontId="23" fillId="0" borderId="0" xfId="0" applyNumberFormat="1" applyFont="1" applyBorder="1" applyAlignment="1" applyProtection="1">
      <alignment horizontal="center"/>
    </xf>
    <xf numFmtId="4" fontId="28" fillId="2" borderId="25" xfId="0" applyNumberFormat="1" applyFont="1" applyFill="1" applyBorder="1" applyAlignment="1" applyProtection="1">
      <alignment horizontal="center" vertical="center"/>
      <protection locked="0"/>
    </xf>
    <xf numFmtId="4" fontId="28" fillId="0" borderId="26" xfId="0" applyNumberFormat="1" applyFont="1" applyBorder="1" applyAlignment="1">
      <alignment horizontal="center" vertical="center"/>
    </xf>
    <xf numFmtId="4" fontId="28" fillId="0" borderId="20" xfId="0" applyNumberFormat="1" applyFont="1" applyBorder="1" applyAlignment="1">
      <alignment horizontal="center" vertical="center"/>
    </xf>
    <xf numFmtId="0" fontId="28" fillId="0" borderId="25" xfId="0" applyFont="1" applyBorder="1" applyAlignment="1" applyProtection="1">
      <alignment horizontal="center"/>
      <protection locked="0"/>
    </xf>
    <xf numFmtId="0" fontId="28" fillId="0" borderId="26" xfId="0" applyFont="1" applyBorder="1" applyAlignment="1" applyProtection="1">
      <alignment horizontal="center"/>
      <protection locked="0"/>
    </xf>
    <xf numFmtId="0" fontId="28" fillId="0" borderId="20" xfId="0" applyFont="1" applyBorder="1" applyAlignment="1" applyProtection="1">
      <alignment horizontal="center"/>
      <protection locked="0"/>
    </xf>
    <xf numFmtId="0" fontId="28" fillId="0" borderId="26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49" fontId="28" fillId="0" borderId="25" xfId="0" applyNumberFormat="1" applyFont="1" applyBorder="1" applyAlignment="1" applyProtection="1">
      <alignment horizontal="center"/>
      <protection locked="0"/>
    </xf>
    <xf numFmtId="49" fontId="28" fillId="0" borderId="26" xfId="0" applyNumberFormat="1" applyFont="1" applyBorder="1" applyAlignment="1" applyProtection="1">
      <alignment horizontal="center"/>
      <protection locked="0"/>
    </xf>
    <xf numFmtId="49" fontId="28" fillId="0" borderId="20" xfId="0" applyNumberFormat="1" applyFont="1" applyBorder="1" applyAlignment="1" applyProtection="1">
      <alignment horizontal="center"/>
      <protection locked="0"/>
    </xf>
    <xf numFmtId="14" fontId="16" fillId="0" borderId="25" xfId="0" applyNumberFormat="1" applyFont="1" applyBorder="1" applyAlignment="1" applyProtection="1">
      <alignment horizontal="center"/>
      <protection locked="0"/>
    </xf>
    <xf numFmtId="14" fontId="16" fillId="0" borderId="20" xfId="0" applyNumberFormat="1" applyFont="1" applyBorder="1" applyAlignment="1" applyProtection="1">
      <alignment horizontal="center"/>
      <protection locked="0"/>
    </xf>
    <xf numFmtId="0" fontId="4" fillId="0" borderId="0" xfId="0" quotePrefix="1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7620</xdr:colOff>
      <xdr:row>10</xdr:row>
      <xdr:rowOff>15240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2252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12</xdr:row>
      <xdr:rowOff>15240</xdr:rowOff>
    </xdr:from>
    <xdr:ext cx="184731" cy="26456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1584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14</xdr:row>
      <xdr:rowOff>15240</xdr:rowOff>
    </xdr:from>
    <xdr:ext cx="184731" cy="264560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1584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16</xdr:row>
      <xdr:rowOff>15240</xdr:rowOff>
    </xdr:from>
    <xdr:ext cx="184731" cy="264560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81584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18</xdr:row>
      <xdr:rowOff>0</xdr:rowOff>
    </xdr:from>
    <xdr:ext cx="184731" cy="26456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81584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18</xdr:row>
      <xdr:rowOff>0</xdr:rowOff>
    </xdr:from>
    <xdr:ext cx="184731" cy="264560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15840" y="166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18</xdr:row>
      <xdr:rowOff>0</xdr:rowOff>
    </xdr:from>
    <xdr:ext cx="184731" cy="264560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815840" y="2004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18</xdr:row>
      <xdr:rowOff>0</xdr:rowOff>
    </xdr:from>
    <xdr:ext cx="184731" cy="26456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541520" y="3787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18</xdr:row>
      <xdr:rowOff>0</xdr:rowOff>
    </xdr:from>
    <xdr:ext cx="184731" cy="264560"/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541520" y="41109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18</xdr:row>
      <xdr:rowOff>0</xdr:rowOff>
    </xdr:from>
    <xdr:ext cx="184731" cy="264560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541520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14</xdr:col>
      <xdr:colOff>7620</xdr:colOff>
      <xdr:row>6</xdr:row>
      <xdr:rowOff>0</xdr:rowOff>
    </xdr:from>
    <xdr:ext cx="184731" cy="26456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865370" y="3263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15</xdr:col>
      <xdr:colOff>7620</xdr:colOff>
      <xdr:row>6</xdr:row>
      <xdr:rowOff>0</xdr:rowOff>
    </xdr:from>
    <xdr:ext cx="184731" cy="264560"/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65370" y="114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16</xdr:col>
      <xdr:colOff>7620</xdr:colOff>
      <xdr:row>6</xdr:row>
      <xdr:rowOff>0</xdr:rowOff>
    </xdr:from>
    <xdr:ext cx="184731" cy="264560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65370" y="114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17</xdr:col>
      <xdr:colOff>7620</xdr:colOff>
      <xdr:row>6</xdr:row>
      <xdr:rowOff>0</xdr:rowOff>
    </xdr:from>
    <xdr:ext cx="184731" cy="264560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865370" y="114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18</xdr:col>
      <xdr:colOff>7620</xdr:colOff>
      <xdr:row>6</xdr:row>
      <xdr:rowOff>0</xdr:rowOff>
    </xdr:from>
    <xdr:ext cx="184731" cy="264560"/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865370" y="114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C109"/>
  <sheetViews>
    <sheetView showGridLines="0" tabSelected="1" view="pageBreakPreview" zoomScale="110" zoomScaleNormal="100" zoomScaleSheetLayoutView="110" workbookViewId="0">
      <selection activeCell="U1" sqref="U1"/>
    </sheetView>
  </sheetViews>
  <sheetFormatPr baseColWidth="10" defaultColWidth="11.44140625" defaultRowHeight="13.2" x14ac:dyDescent="0.25"/>
  <cols>
    <col min="1" max="1" width="1.109375" style="4" customWidth="1"/>
    <col min="2" max="2" width="2.6640625" style="4" customWidth="1"/>
    <col min="3" max="3" width="10" style="4" customWidth="1"/>
    <col min="4" max="4" width="5.33203125" style="4" customWidth="1"/>
    <col min="5" max="5" width="7.5546875" style="4" customWidth="1"/>
    <col min="6" max="6" width="6.109375" style="4" customWidth="1"/>
    <col min="7" max="7" width="5.88671875" style="4" customWidth="1"/>
    <col min="8" max="8" width="5.88671875" style="30" customWidth="1"/>
    <col min="9" max="9" width="8.6640625" style="31" customWidth="1"/>
    <col min="10" max="10" width="1" style="4" customWidth="1"/>
    <col min="11" max="11" width="1" style="13" customWidth="1"/>
    <col min="12" max="12" width="2.6640625" style="4" customWidth="1"/>
    <col min="13" max="13" width="10" style="4" customWidth="1"/>
    <col min="14" max="14" width="5.33203125" style="4" customWidth="1"/>
    <col min="15" max="15" width="7.5546875" style="4" customWidth="1"/>
    <col min="16" max="16" width="5.44140625" style="4" customWidth="1"/>
    <col min="17" max="17" width="6.33203125" style="4" customWidth="1"/>
    <col min="18" max="18" width="5.88671875" style="4" customWidth="1"/>
    <col min="19" max="19" width="8.6640625" style="4" customWidth="1"/>
    <col min="20" max="20" width="1.109375" style="4" customWidth="1"/>
    <col min="21" max="23" width="12.33203125" style="4" customWidth="1"/>
    <col min="24" max="24" width="4.44140625" style="4" hidden="1" customWidth="1"/>
    <col min="25" max="16384" width="11.44140625" style="4"/>
  </cols>
  <sheetData>
    <row r="1" spans="1:20" ht="23.25" customHeight="1" x14ac:dyDescent="0.4">
      <c r="A1" s="71"/>
      <c r="B1" s="89" t="s">
        <v>58</v>
      </c>
      <c r="D1" s="29"/>
      <c r="E1" s="29"/>
      <c r="N1" s="32"/>
      <c r="O1" s="13"/>
      <c r="P1" s="13"/>
      <c r="Q1" s="13"/>
      <c r="R1" s="13"/>
      <c r="S1" s="13"/>
    </row>
    <row r="2" spans="1:20" ht="9" customHeight="1" x14ac:dyDescent="0.25"/>
    <row r="3" spans="1:20" ht="4.5" customHeight="1" x14ac:dyDescent="0.25">
      <c r="B3" s="33"/>
      <c r="C3" s="34"/>
      <c r="D3" s="34"/>
      <c r="E3" s="34"/>
      <c r="F3" s="34"/>
      <c r="G3" s="34"/>
      <c r="H3" s="35"/>
      <c r="I3" s="36"/>
      <c r="J3" s="37"/>
      <c r="L3" s="33"/>
      <c r="M3" s="34"/>
      <c r="N3" s="34"/>
      <c r="O3" s="34"/>
      <c r="P3" s="34"/>
      <c r="Q3" s="34"/>
      <c r="R3" s="35"/>
      <c r="S3" s="36"/>
      <c r="T3" s="37"/>
    </row>
    <row r="4" spans="1:20" ht="15" customHeight="1" x14ac:dyDescent="0.25">
      <c r="B4" s="7" t="s">
        <v>6</v>
      </c>
      <c r="C4" s="6"/>
      <c r="D4" s="163"/>
      <c r="E4" s="163"/>
      <c r="F4" s="163"/>
      <c r="G4" s="293"/>
      <c r="H4" s="294"/>
      <c r="I4" s="295"/>
      <c r="J4" s="25"/>
      <c r="L4" s="7" t="s">
        <v>9</v>
      </c>
      <c r="M4" s="6"/>
      <c r="N4" s="58"/>
      <c r="O4" s="58"/>
      <c r="P4" s="58"/>
      <c r="Q4" s="299"/>
      <c r="R4" s="300"/>
      <c r="S4" s="301"/>
      <c r="T4" s="25"/>
    </row>
    <row r="5" spans="1:20" ht="15" customHeight="1" x14ac:dyDescent="0.3">
      <c r="B5" s="7" t="s">
        <v>7</v>
      </c>
      <c r="C5" s="6"/>
      <c r="D5" s="296"/>
      <c r="E5" s="297"/>
      <c r="F5" s="297"/>
      <c r="G5" s="297"/>
      <c r="H5" s="297"/>
      <c r="I5" s="298"/>
      <c r="J5" s="25"/>
      <c r="L5" s="7" t="s">
        <v>7</v>
      </c>
      <c r="M5" s="6"/>
      <c r="N5" s="305" t="str">
        <f>IF(ISBLANK(D5)," ",D5)</f>
        <v xml:space="preserve"> </v>
      </c>
      <c r="O5" s="306"/>
      <c r="P5" s="306"/>
      <c r="Q5" s="306"/>
      <c r="R5" s="306"/>
      <c r="S5" s="307"/>
      <c r="T5" s="25"/>
    </row>
    <row r="6" spans="1:20" ht="5.25" customHeight="1" x14ac:dyDescent="0.25">
      <c r="B6" s="17"/>
      <c r="C6" s="20"/>
      <c r="D6" s="20"/>
      <c r="E6" s="20"/>
      <c r="F6" s="20"/>
      <c r="G6" s="20"/>
      <c r="H6" s="21"/>
      <c r="I6" s="22"/>
      <c r="J6" s="23"/>
      <c r="K6" s="16"/>
      <c r="L6" s="17"/>
      <c r="M6" s="20"/>
      <c r="N6" s="20"/>
      <c r="O6" s="20"/>
      <c r="P6" s="20"/>
      <c r="Q6" s="20"/>
      <c r="R6" s="21"/>
      <c r="S6" s="22"/>
      <c r="T6" s="23"/>
    </row>
    <row r="7" spans="1:20" ht="4.5" customHeight="1" x14ac:dyDescent="0.25">
      <c r="B7" s="153"/>
      <c r="C7" s="154"/>
      <c r="D7" s="154"/>
      <c r="E7" s="155"/>
      <c r="F7" s="156"/>
      <c r="G7" s="50"/>
      <c r="H7" s="156"/>
      <c r="I7" s="50"/>
      <c r="J7" s="151"/>
      <c r="K7" s="150"/>
      <c r="L7" s="44"/>
      <c r="M7" s="152"/>
      <c r="N7" s="152"/>
      <c r="O7" s="152"/>
      <c r="P7" s="152"/>
      <c r="Q7" s="152"/>
      <c r="R7" s="152"/>
      <c r="S7" s="152"/>
      <c r="T7" s="151"/>
    </row>
    <row r="8" spans="1:20" x14ac:dyDescent="0.25">
      <c r="B8" s="55"/>
      <c r="C8" s="13"/>
      <c r="D8" s="2"/>
      <c r="E8" s="2"/>
      <c r="F8" s="2"/>
      <c r="G8" s="125"/>
      <c r="H8" s="316" t="s">
        <v>11</v>
      </c>
      <c r="I8" s="316"/>
      <c r="J8" s="25"/>
      <c r="L8" s="1"/>
      <c r="M8" s="13"/>
      <c r="N8" s="94"/>
      <c r="O8" s="2"/>
      <c r="P8" s="59" t="s">
        <v>1</v>
      </c>
      <c r="Q8" s="60"/>
      <c r="R8" s="59" t="s">
        <v>0</v>
      </c>
      <c r="S8" s="5"/>
      <c r="T8" s="18"/>
    </row>
    <row r="9" spans="1:20" ht="4.2" customHeight="1" x14ac:dyDescent="0.25">
      <c r="B9" s="54"/>
      <c r="C9" s="13"/>
      <c r="D9" s="2"/>
      <c r="E9" s="2"/>
      <c r="F9" s="2"/>
      <c r="G9" s="2"/>
      <c r="H9" s="3"/>
      <c r="I9" s="5"/>
      <c r="J9" s="25"/>
      <c r="L9" s="1"/>
      <c r="M9" s="24"/>
      <c r="N9" s="94"/>
      <c r="O9" s="2"/>
      <c r="P9" s="3"/>
      <c r="Q9" s="2"/>
      <c r="R9" s="3"/>
      <c r="S9" s="5"/>
      <c r="T9" s="18"/>
    </row>
    <row r="10" spans="1:20" x14ac:dyDescent="0.25">
      <c r="B10" s="302" t="s">
        <v>50</v>
      </c>
      <c r="C10" s="303"/>
      <c r="D10" s="303"/>
      <c r="E10" s="303"/>
      <c r="F10" s="303"/>
      <c r="G10" s="303"/>
      <c r="H10" s="92"/>
      <c r="I10" s="72">
        <v>0.8</v>
      </c>
      <c r="J10" s="25"/>
      <c r="L10" s="1"/>
      <c r="M10" s="96" t="str">
        <f>IF($H$10="x","Nr. 2.1.3.2     durchgeführt?","")</f>
        <v/>
      </c>
      <c r="N10" s="94"/>
      <c r="O10" s="2"/>
      <c r="P10" s="92"/>
      <c r="Q10" s="2"/>
      <c r="R10" s="92"/>
      <c r="S10" s="5"/>
      <c r="T10" s="18"/>
    </row>
    <row r="11" spans="1:20" x14ac:dyDescent="0.25">
      <c r="B11" s="302" t="s">
        <v>51</v>
      </c>
      <c r="C11" s="303"/>
      <c r="D11" s="303"/>
      <c r="E11" s="303"/>
      <c r="F11" s="303"/>
      <c r="G11" s="303"/>
      <c r="H11" s="3"/>
      <c r="I11" s="72"/>
      <c r="J11" s="25"/>
      <c r="L11" s="1"/>
      <c r="M11" s="96"/>
      <c r="N11" s="94"/>
      <c r="O11" s="2"/>
      <c r="P11" s="3"/>
      <c r="Q11" s="2"/>
      <c r="R11" s="3"/>
      <c r="S11" s="5"/>
      <c r="T11" s="18"/>
    </row>
    <row r="12" spans="1:20" ht="13.2" customHeight="1" x14ac:dyDescent="0.25">
      <c r="B12" s="302" t="s">
        <v>52</v>
      </c>
      <c r="C12" s="303"/>
      <c r="D12" s="303"/>
      <c r="E12" s="303"/>
      <c r="F12" s="303"/>
      <c r="G12" s="304"/>
      <c r="H12" s="92"/>
      <c r="I12" s="72">
        <v>0.8</v>
      </c>
      <c r="J12" s="25"/>
      <c r="L12" s="1"/>
      <c r="M12" s="96" t="str">
        <f>IF($H$12="x","Nr. 2.1.3.3     durchgeführt?","")</f>
        <v/>
      </c>
      <c r="N12" s="94"/>
      <c r="O12" s="2"/>
      <c r="P12" s="92"/>
      <c r="Q12" s="2"/>
      <c r="R12" s="92"/>
      <c r="S12" s="5"/>
      <c r="T12" s="18"/>
    </row>
    <row r="13" spans="1:20" ht="13.2" customHeight="1" x14ac:dyDescent="0.25">
      <c r="B13" s="302" t="s">
        <v>53</v>
      </c>
      <c r="C13" s="303"/>
      <c r="D13" s="303"/>
      <c r="E13" s="303"/>
      <c r="F13" s="303"/>
      <c r="G13" s="303"/>
      <c r="H13" s="3"/>
      <c r="I13" s="72"/>
      <c r="J13" s="25"/>
      <c r="L13" s="1"/>
      <c r="M13" s="96"/>
      <c r="N13" s="94"/>
      <c r="O13" s="2"/>
      <c r="P13" s="3"/>
      <c r="Q13" s="2"/>
      <c r="R13" s="3"/>
      <c r="S13" s="5"/>
      <c r="T13" s="18"/>
    </row>
    <row r="14" spans="1:20" ht="13.2" customHeight="1" x14ac:dyDescent="0.25">
      <c r="B14" s="302" t="s">
        <v>54</v>
      </c>
      <c r="C14" s="303"/>
      <c r="D14" s="303"/>
      <c r="E14" s="303"/>
      <c r="F14" s="303"/>
      <c r="G14" s="304"/>
      <c r="H14" s="92"/>
      <c r="I14" s="72">
        <v>0.8</v>
      </c>
      <c r="J14" s="25"/>
      <c r="L14" s="1"/>
      <c r="M14" s="96" t="str">
        <f>IF($H$14="x","Nr. 2.1.3.4     durchgeführt?","")</f>
        <v/>
      </c>
      <c r="N14" s="94"/>
      <c r="O14" s="2"/>
      <c r="P14" s="92"/>
      <c r="Q14" s="2"/>
      <c r="R14" s="92"/>
      <c r="S14" s="5"/>
      <c r="T14" s="18"/>
    </row>
    <row r="15" spans="1:20" ht="13.2" customHeight="1" x14ac:dyDescent="0.25">
      <c r="B15" s="302" t="s">
        <v>55</v>
      </c>
      <c r="C15" s="303"/>
      <c r="D15" s="303"/>
      <c r="E15" s="303"/>
      <c r="F15" s="303"/>
      <c r="G15" s="303"/>
      <c r="H15" s="3"/>
      <c r="I15" s="72"/>
      <c r="J15" s="25"/>
      <c r="L15" s="1"/>
      <c r="M15" s="96"/>
      <c r="N15" s="94"/>
      <c r="O15" s="2"/>
      <c r="P15" s="3"/>
      <c r="Q15" s="2"/>
      <c r="R15" s="3"/>
      <c r="S15" s="5"/>
      <c r="T15" s="18"/>
    </row>
    <row r="16" spans="1:20" ht="13.2" customHeight="1" x14ac:dyDescent="0.25">
      <c r="B16" s="302" t="s">
        <v>56</v>
      </c>
      <c r="C16" s="303"/>
      <c r="D16" s="303"/>
      <c r="E16" s="303"/>
      <c r="F16" s="303"/>
      <c r="G16" s="304"/>
      <c r="H16" s="92"/>
      <c r="I16" s="72">
        <v>0.8</v>
      </c>
      <c r="J16" s="25"/>
      <c r="L16" s="1"/>
      <c r="M16" s="96" t="str">
        <f>IF($H$16="x","Nr. 2.1.3.5     durchgeführt?","")</f>
        <v/>
      </c>
      <c r="N16" s="94"/>
      <c r="O16" s="2"/>
      <c r="P16" s="92"/>
      <c r="Q16" s="2"/>
      <c r="R16" s="92"/>
      <c r="S16" s="5"/>
      <c r="T16" s="18"/>
    </row>
    <row r="17" spans="2:25" ht="13.2" customHeight="1" x14ac:dyDescent="0.25">
      <c r="B17" s="302" t="s">
        <v>57</v>
      </c>
      <c r="C17" s="303"/>
      <c r="D17" s="303"/>
      <c r="E17" s="303"/>
      <c r="F17" s="303"/>
      <c r="G17" s="303"/>
      <c r="H17" s="3"/>
      <c r="I17" s="72"/>
      <c r="J17" s="25"/>
      <c r="L17" s="1"/>
      <c r="M17" s="96"/>
      <c r="N17" s="94"/>
      <c r="O17" s="2"/>
      <c r="P17" s="3"/>
      <c r="Q17" s="2"/>
      <c r="R17" s="3"/>
      <c r="S17" s="5"/>
      <c r="T17" s="18"/>
    </row>
    <row r="18" spans="2:25" ht="12" customHeight="1" x14ac:dyDescent="0.25">
      <c r="B18" s="159"/>
      <c r="C18" s="160"/>
      <c r="D18" s="160"/>
      <c r="E18" s="160"/>
      <c r="F18" s="160"/>
      <c r="G18" s="160"/>
      <c r="H18" s="3"/>
      <c r="I18" s="72"/>
      <c r="J18" s="25"/>
      <c r="L18" s="56"/>
      <c r="M18" s="45"/>
      <c r="N18" s="95"/>
      <c r="O18" s="45"/>
      <c r="P18" s="3"/>
      <c r="Q18" s="45"/>
      <c r="R18" s="3"/>
      <c r="S18" s="45"/>
      <c r="T18" s="25"/>
    </row>
    <row r="19" spans="2:25" ht="4.5" customHeight="1" thickBot="1" x14ac:dyDescent="0.3">
      <c r="B19" s="314"/>
      <c r="C19" s="315"/>
      <c r="D19" s="315"/>
      <c r="E19" s="315"/>
      <c r="F19" s="315"/>
      <c r="G19" s="315"/>
      <c r="H19" s="315"/>
      <c r="I19" s="315"/>
      <c r="J19" s="57"/>
      <c r="L19" s="314"/>
      <c r="M19" s="315"/>
      <c r="N19" s="315"/>
      <c r="O19" s="315"/>
      <c r="P19" s="315"/>
      <c r="Q19" s="315"/>
      <c r="R19" s="315"/>
      <c r="S19" s="315"/>
      <c r="T19" s="57"/>
    </row>
    <row r="20" spans="2:25" s="117" customFormat="1" ht="18.75" customHeight="1" x14ac:dyDescent="0.25">
      <c r="B20" s="126" t="s">
        <v>32</v>
      </c>
      <c r="C20" s="127"/>
      <c r="D20" s="127"/>
      <c r="E20" s="127"/>
      <c r="F20" s="127"/>
      <c r="G20" s="127"/>
      <c r="H20" s="127"/>
      <c r="I20" s="127"/>
      <c r="J20" s="128"/>
      <c r="K20" s="129"/>
      <c r="L20" s="126" t="s">
        <v>33</v>
      </c>
      <c r="M20" s="127"/>
      <c r="N20" s="127"/>
      <c r="O20" s="127"/>
      <c r="P20" s="127"/>
      <c r="Q20" s="127"/>
      <c r="R20" s="127"/>
      <c r="S20" s="127"/>
      <c r="T20" s="128"/>
    </row>
    <row r="21" spans="2:25" x14ac:dyDescent="0.25">
      <c r="B21" s="1" t="s">
        <v>26</v>
      </c>
      <c r="C21" s="2"/>
      <c r="D21" s="2"/>
      <c r="E21" s="2"/>
      <c r="F21" s="2"/>
      <c r="G21" s="2"/>
      <c r="H21" s="3"/>
      <c r="I21" s="5"/>
      <c r="J21" s="18"/>
      <c r="K21" s="4"/>
      <c r="L21" s="1" t="s">
        <v>26</v>
      </c>
      <c r="M21" s="2"/>
      <c r="N21" s="2"/>
      <c r="O21" s="2"/>
      <c r="P21" s="2"/>
      <c r="Q21" s="2"/>
      <c r="R21" s="3"/>
      <c r="S21" s="5"/>
      <c r="T21" s="18"/>
      <c r="U21" s="2"/>
      <c r="V21" s="71"/>
    </row>
    <row r="22" spans="2:25" ht="3.75" customHeight="1" x14ac:dyDescent="0.25">
      <c r="B22" s="1"/>
      <c r="C22" s="2"/>
      <c r="D22" s="2"/>
      <c r="E22" s="2"/>
      <c r="F22" s="2"/>
      <c r="G22" s="2"/>
      <c r="H22" s="3"/>
      <c r="I22" s="5"/>
      <c r="J22" s="18"/>
      <c r="K22" s="4"/>
      <c r="L22" s="1"/>
      <c r="M22" s="2"/>
      <c r="N22" s="2"/>
      <c r="O22" s="2"/>
      <c r="P22" s="2"/>
      <c r="Q22" s="2"/>
      <c r="R22" s="3"/>
      <c r="S22" s="5"/>
      <c r="T22" s="18"/>
      <c r="U22" s="2"/>
      <c r="V22" s="71"/>
    </row>
    <row r="23" spans="2:25" ht="18.75" hidden="1" customHeight="1" x14ac:dyDescent="0.25">
      <c r="B23" s="1"/>
      <c r="C23" s="2"/>
      <c r="D23" s="2"/>
      <c r="E23" s="2"/>
      <c r="F23" s="2"/>
      <c r="G23" s="2"/>
      <c r="H23" s="3"/>
      <c r="I23" s="5"/>
      <c r="J23" s="18"/>
      <c r="K23" s="4"/>
      <c r="L23" s="1"/>
      <c r="M23" s="2"/>
      <c r="N23" s="2"/>
      <c r="O23" s="2"/>
      <c r="P23" s="2"/>
      <c r="Q23" s="2"/>
      <c r="R23" s="3"/>
      <c r="S23" s="5"/>
      <c r="T23" s="18"/>
      <c r="U23" s="2"/>
      <c r="V23" s="4" t="b">
        <f>O25&gt;=E25</f>
        <v>1</v>
      </c>
      <c r="W23" s="4" t="b">
        <f>R25&lt;=H25</f>
        <v>1</v>
      </c>
    </row>
    <row r="24" spans="2:25" ht="1.5" hidden="1" customHeight="1" x14ac:dyDescent="0.25">
      <c r="B24" s="90"/>
      <c r="C24" s="2"/>
      <c r="D24" s="2"/>
      <c r="E24" s="2"/>
      <c r="F24" s="2"/>
      <c r="G24" s="2"/>
      <c r="H24" s="3"/>
      <c r="I24" s="5"/>
      <c r="J24" s="18"/>
      <c r="K24" s="4"/>
      <c r="L24" s="90"/>
      <c r="M24" s="2"/>
      <c r="N24" s="2"/>
      <c r="O24" s="130" t="str">
        <f>IF(V23=FALSE,"Abweichung begründen","")</f>
        <v/>
      </c>
      <c r="P24" s="130"/>
      <c r="Q24" s="130"/>
      <c r="R24" s="131"/>
      <c r="S24" s="132" t="str">
        <f>IF(W23=FALSE,"Abweichung begründen","")</f>
        <v/>
      </c>
      <c r="T24" s="18"/>
      <c r="U24" s="2"/>
      <c r="V24" s="71"/>
    </row>
    <row r="25" spans="2:25" x14ac:dyDescent="0.25">
      <c r="B25" s="90" t="s">
        <v>34</v>
      </c>
      <c r="C25" s="2"/>
      <c r="D25" s="93"/>
      <c r="E25" s="328"/>
      <c r="F25" s="329"/>
      <c r="G25" s="91" t="s">
        <v>19</v>
      </c>
      <c r="H25" s="328"/>
      <c r="I25" s="329"/>
      <c r="J25" s="18"/>
      <c r="K25" s="4"/>
      <c r="L25" s="26" t="s">
        <v>34</v>
      </c>
      <c r="M25" s="2"/>
      <c r="N25" s="93"/>
      <c r="O25" s="328"/>
      <c r="P25" s="329"/>
      <c r="Q25" s="91" t="s">
        <v>19</v>
      </c>
      <c r="R25" s="328"/>
      <c r="S25" s="329"/>
      <c r="T25" s="18"/>
      <c r="U25" s="2"/>
      <c r="V25" s="71"/>
    </row>
    <row r="26" spans="2:25" ht="4.5" customHeight="1" x14ac:dyDescent="0.25">
      <c r="B26" s="16"/>
      <c r="C26" s="13"/>
      <c r="D26" s="2"/>
      <c r="E26" s="15"/>
      <c r="F26" s="122"/>
      <c r="G26" s="27"/>
      <c r="H26" s="19"/>
      <c r="I26" s="28"/>
      <c r="J26" s="18"/>
      <c r="K26" s="4"/>
      <c r="L26" s="1"/>
      <c r="M26" s="2"/>
      <c r="N26" s="2"/>
      <c r="O26" s="2"/>
      <c r="P26" s="2"/>
      <c r="Q26" s="2"/>
      <c r="R26" s="3"/>
      <c r="S26" s="5"/>
      <c r="T26" s="18"/>
      <c r="U26" s="2"/>
      <c r="V26" s="71"/>
    </row>
    <row r="27" spans="2:25" x14ac:dyDescent="0.25">
      <c r="B27" s="16"/>
      <c r="C27" s="13"/>
      <c r="D27" s="2"/>
      <c r="E27" s="15"/>
      <c r="F27" s="122"/>
      <c r="G27" s="27"/>
      <c r="H27" s="19"/>
      <c r="I27" s="28"/>
      <c r="J27" s="18"/>
      <c r="K27" s="4"/>
      <c r="L27" s="1" t="s">
        <v>10</v>
      </c>
      <c r="M27" s="2"/>
      <c r="N27" s="2"/>
      <c r="O27" s="2"/>
      <c r="P27" s="164"/>
      <c r="Q27" s="2" t="s">
        <v>42</v>
      </c>
      <c r="R27" s="3"/>
      <c r="S27" s="5"/>
      <c r="T27" s="18"/>
      <c r="U27" s="2"/>
      <c r="V27" s="71"/>
    </row>
    <row r="28" spans="2:25" ht="5.25" customHeight="1" x14ac:dyDescent="0.25">
      <c r="B28" s="26"/>
      <c r="C28" s="12"/>
      <c r="D28" s="133"/>
      <c r="E28" s="134"/>
      <c r="F28" s="135"/>
      <c r="G28" s="135"/>
      <c r="H28" s="135"/>
      <c r="I28" s="135"/>
      <c r="J28" s="18"/>
      <c r="K28" s="4"/>
      <c r="L28" s="1"/>
      <c r="M28" s="2"/>
      <c r="N28" s="2"/>
      <c r="O28" s="2"/>
      <c r="P28" s="2"/>
      <c r="Q28" s="2"/>
      <c r="R28" s="3"/>
      <c r="S28" s="5"/>
      <c r="T28" s="18"/>
      <c r="U28" s="2"/>
      <c r="V28" s="104"/>
      <c r="W28" s="47"/>
      <c r="X28" s="47"/>
      <c r="Y28" s="47"/>
    </row>
    <row r="29" spans="2:25" ht="13.8" x14ac:dyDescent="0.3">
      <c r="B29" s="26" t="s">
        <v>35</v>
      </c>
      <c r="C29" s="12"/>
      <c r="D29" s="12"/>
      <c r="E29" s="136"/>
      <c r="F29" s="325"/>
      <c r="G29" s="326"/>
      <c r="H29" s="326"/>
      <c r="I29" s="327"/>
      <c r="J29" s="18"/>
      <c r="K29" s="6"/>
      <c r="L29" s="7" t="s">
        <v>35</v>
      </c>
      <c r="M29" s="13"/>
      <c r="N29" s="13"/>
      <c r="P29" s="311" t="str">
        <f>IF(ISBLANK(F29)," ",
IF(P27="j",F29,
IF(P27="t",F29," ")))</f>
        <v xml:space="preserve"> </v>
      </c>
      <c r="Q29" s="312"/>
      <c r="R29" s="312"/>
      <c r="S29" s="313"/>
      <c r="T29" s="8"/>
      <c r="U29" s="6"/>
      <c r="V29" s="71"/>
    </row>
    <row r="30" spans="2:25" ht="4.5" customHeight="1" x14ac:dyDescent="0.25">
      <c r="B30" s="137"/>
      <c r="C30" s="122"/>
      <c r="D30" s="122"/>
      <c r="E30" s="122"/>
      <c r="F30" s="12"/>
      <c r="G30" s="133"/>
      <c r="H30" s="138"/>
      <c r="I30" s="139"/>
      <c r="J30" s="18"/>
      <c r="K30" s="6"/>
      <c r="L30" s="7"/>
      <c r="M30" s="6"/>
      <c r="N30" s="6"/>
      <c r="P30" s="165"/>
      <c r="Q30" s="149"/>
      <c r="R30" s="166"/>
      <c r="S30" s="167"/>
      <c r="T30" s="8"/>
      <c r="U30" s="6"/>
      <c r="V30" s="104"/>
      <c r="W30" s="47"/>
      <c r="X30" s="47"/>
      <c r="Y30" s="47"/>
    </row>
    <row r="31" spans="2:25" ht="13.8" x14ac:dyDescent="0.3">
      <c r="B31" s="26" t="s">
        <v>36</v>
      </c>
      <c r="C31" s="12"/>
      <c r="D31" s="12"/>
      <c r="E31" s="12"/>
      <c r="F31" s="325"/>
      <c r="G31" s="326"/>
      <c r="H31" s="326"/>
      <c r="I31" s="327"/>
      <c r="J31" s="8"/>
      <c r="K31" s="6"/>
      <c r="L31" s="7" t="s">
        <v>36</v>
      </c>
      <c r="M31" s="13"/>
      <c r="N31" s="13"/>
      <c r="P31" s="317" t="str">
        <f>IF(ISBLANK(F31)," ",
IF(P27="j",F31,
IF(P27="t",F31," ")))</f>
        <v xml:space="preserve"> </v>
      </c>
      <c r="Q31" s="318"/>
      <c r="R31" s="318"/>
      <c r="S31" s="319"/>
      <c r="T31" s="8"/>
      <c r="U31" s="6"/>
      <c r="V31" s="104"/>
      <c r="W31" s="47"/>
    </row>
    <row r="32" spans="2:25" ht="4.5" customHeight="1" x14ac:dyDescent="0.25">
      <c r="B32" s="26"/>
      <c r="C32" s="12"/>
      <c r="D32" s="12"/>
      <c r="E32" s="12"/>
      <c r="F32" s="141"/>
      <c r="G32" s="141"/>
      <c r="H32" s="141"/>
      <c r="I32" s="141"/>
      <c r="J32" s="8"/>
      <c r="K32" s="6"/>
      <c r="L32" s="7"/>
      <c r="M32" s="13"/>
      <c r="N32" s="13"/>
      <c r="P32" s="168"/>
      <c r="Q32" s="168"/>
      <c r="R32" s="168"/>
      <c r="S32" s="168"/>
      <c r="T32" s="8"/>
      <c r="U32" s="6"/>
      <c r="V32" s="104"/>
      <c r="W32" s="47"/>
      <c r="X32" s="47"/>
      <c r="Y32" s="47"/>
    </row>
    <row r="33" spans="2:25" ht="13.5" customHeight="1" x14ac:dyDescent="0.3">
      <c r="B33" s="143" t="s">
        <v>37</v>
      </c>
      <c r="C33" s="122"/>
      <c r="D33" s="122"/>
      <c r="E33" s="122"/>
      <c r="F33" s="325"/>
      <c r="G33" s="326"/>
      <c r="H33" s="326"/>
      <c r="I33" s="327"/>
      <c r="J33" s="8"/>
      <c r="K33" s="6"/>
      <c r="L33" s="7" t="s">
        <v>37</v>
      </c>
      <c r="M33" s="13"/>
      <c r="N33" s="13"/>
      <c r="P33" s="317" t="str">
        <f>IF(ISBLANK(F33)," ",
IF(P27="j",F33,
IF(P27="t",F33," ")))</f>
        <v xml:space="preserve"> </v>
      </c>
      <c r="Q33" s="318"/>
      <c r="R33" s="318"/>
      <c r="S33" s="319"/>
      <c r="T33" s="8"/>
      <c r="U33" s="6"/>
      <c r="V33" s="104"/>
      <c r="W33" s="47"/>
    </row>
    <row r="34" spans="2:25" ht="4.5" customHeight="1" x14ac:dyDescent="0.25">
      <c r="B34" s="137"/>
      <c r="C34" s="122"/>
      <c r="D34" s="49"/>
      <c r="E34" s="13"/>
      <c r="G34" s="13"/>
      <c r="H34" s="9"/>
      <c r="I34" s="140"/>
      <c r="J34" s="8"/>
      <c r="K34" s="6"/>
      <c r="L34" s="7"/>
      <c r="M34" s="13"/>
      <c r="O34" s="142"/>
      <c r="P34" s="168"/>
      <c r="Q34" s="168"/>
      <c r="R34" s="168"/>
      <c r="S34" s="168"/>
      <c r="T34" s="8"/>
      <c r="U34" s="6"/>
      <c r="V34" s="104"/>
      <c r="W34" s="47"/>
    </row>
    <row r="35" spans="2:25" ht="13.8" x14ac:dyDescent="0.3">
      <c r="B35" s="26" t="s">
        <v>38</v>
      </c>
      <c r="C35" s="12"/>
      <c r="D35" s="12"/>
      <c r="E35" s="12"/>
      <c r="F35" s="320"/>
      <c r="G35" s="321"/>
      <c r="H35" s="321"/>
      <c r="I35" s="322"/>
      <c r="J35" s="8"/>
      <c r="K35" s="6"/>
      <c r="L35" s="7" t="s">
        <v>38</v>
      </c>
      <c r="M35" s="13"/>
      <c r="O35" s="12"/>
      <c r="P35" s="311" t="str">
        <f>IF(ISBLANK(F35)," ",
IF(P27="j",F35,
IF(P27="t",F35," ")))</f>
        <v xml:space="preserve"> </v>
      </c>
      <c r="Q35" s="323"/>
      <c r="R35" s="323"/>
      <c r="S35" s="324"/>
      <c r="T35" s="8"/>
      <c r="U35" s="6"/>
      <c r="V35" s="104"/>
      <c r="W35" s="47"/>
    </row>
    <row r="36" spans="2:25" ht="4.5" customHeight="1" x14ac:dyDescent="0.25">
      <c r="B36" s="26"/>
      <c r="C36" s="12"/>
      <c r="D36" s="12"/>
      <c r="E36" s="12"/>
      <c r="F36" s="144"/>
      <c r="G36" s="144"/>
      <c r="H36" s="144"/>
      <c r="I36" s="144"/>
      <c r="J36" s="8"/>
      <c r="K36" s="6"/>
      <c r="L36" s="7"/>
      <c r="M36" s="13"/>
      <c r="O36" s="12"/>
      <c r="P36" s="12"/>
      <c r="Q36" s="12"/>
      <c r="R36" s="12"/>
      <c r="S36" s="12"/>
      <c r="T36" s="8"/>
      <c r="U36" s="6"/>
      <c r="V36" s="104"/>
      <c r="W36" s="47"/>
    </row>
    <row r="37" spans="2:25" ht="13.5" customHeight="1" x14ac:dyDescent="0.25">
      <c r="B37" s="145" t="s">
        <v>40</v>
      </c>
      <c r="C37" s="6"/>
      <c r="D37" s="6"/>
      <c r="E37" s="6"/>
      <c r="F37" s="2"/>
      <c r="G37" s="308"/>
      <c r="H37" s="309"/>
      <c r="I37" s="9" t="s">
        <v>39</v>
      </c>
      <c r="J37" s="158"/>
      <c r="K37" s="6"/>
      <c r="L37" s="145" t="s">
        <v>40</v>
      </c>
      <c r="M37" s="6"/>
      <c r="N37" s="6"/>
      <c r="O37" s="6"/>
      <c r="P37" s="2"/>
      <c r="Q37" s="308" t="str">
        <f>IF(P27="J",G37,IF(P27="T",G37," "))</f>
        <v xml:space="preserve"> </v>
      </c>
      <c r="R37" s="309"/>
      <c r="S37" s="9" t="s">
        <v>39</v>
      </c>
      <c r="T37" s="8"/>
      <c r="U37" s="6"/>
      <c r="V37" s="104"/>
      <c r="W37" s="47"/>
      <c r="X37" s="47"/>
      <c r="Y37" s="47"/>
    </row>
    <row r="38" spans="2:25" ht="5.25" customHeight="1" x14ac:dyDescent="0.25">
      <c r="B38" s="123"/>
      <c r="C38" s="124"/>
      <c r="D38" s="124"/>
      <c r="E38" s="124"/>
      <c r="F38" s="124"/>
      <c r="G38" s="124"/>
      <c r="H38" s="124"/>
      <c r="I38" s="124"/>
      <c r="J38" s="25"/>
      <c r="L38" s="123"/>
      <c r="M38" s="124"/>
      <c r="N38" s="124"/>
      <c r="O38" s="124"/>
      <c r="P38" s="124"/>
      <c r="Q38" s="124"/>
      <c r="R38" s="124"/>
      <c r="S38" s="124"/>
      <c r="T38" s="25"/>
    </row>
    <row r="39" spans="2:25" ht="3.75" customHeight="1" x14ac:dyDescent="0.25">
      <c r="B39" s="146"/>
      <c r="C39" s="147"/>
      <c r="D39" s="147"/>
      <c r="E39" s="147"/>
      <c r="F39" s="147"/>
      <c r="G39" s="147"/>
      <c r="H39" s="147"/>
      <c r="I39" s="147"/>
      <c r="J39" s="43"/>
      <c r="K39" s="4"/>
      <c r="L39" s="39"/>
      <c r="M39" s="40"/>
      <c r="N39" s="40"/>
      <c r="O39" s="40"/>
      <c r="P39" s="40"/>
      <c r="Q39" s="40"/>
      <c r="R39" s="41"/>
      <c r="S39" s="42"/>
      <c r="T39" s="43"/>
    </row>
    <row r="40" spans="2:25" ht="21" customHeight="1" x14ac:dyDescent="0.25">
      <c r="B40" s="1"/>
      <c r="C40" s="330" t="s">
        <v>45</v>
      </c>
      <c r="D40" s="331"/>
      <c r="E40" s="331"/>
      <c r="F40" s="310" t="s">
        <v>17</v>
      </c>
      <c r="G40" s="310"/>
      <c r="H40" s="310" t="s">
        <v>43</v>
      </c>
      <c r="I40" s="310"/>
      <c r="J40" s="8"/>
      <c r="K40" s="6"/>
      <c r="L40" s="26"/>
      <c r="M40" s="330" t="s">
        <v>23</v>
      </c>
      <c r="N40" s="331"/>
      <c r="O40" s="331"/>
      <c r="P40" s="310" t="s">
        <v>17</v>
      </c>
      <c r="Q40" s="310"/>
      <c r="R40" s="310" t="s">
        <v>43</v>
      </c>
      <c r="S40" s="310"/>
      <c r="T40" s="8"/>
      <c r="U40" s="6"/>
      <c r="V40" s="6"/>
      <c r="W40" s="6"/>
    </row>
    <row r="41" spans="2:25" ht="24" customHeight="1" x14ac:dyDescent="0.25">
      <c r="B41" s="1"/>
      <c r="C41" s="288" t="s">
        <v>62</v>
      </c>
      <c r="D41" s="289"/>
      <c r="E41" s="289"/>
      <c r="F41" s="271" t="s">
        <v>24</v>
      </c>
      <c r="G41" s="272"/>
      <c r="H41" s="287" t="s">
        <v>44</v>
      </c>
      <c r="I41" s="287"/>
      <c r="J41" s="8"/>
      <c r="K41" s="6"/>
      <c r="L41" s="26"/>
      <c r="M41" s="102"/>
      <c r="N41" s="101"/>
      <c r="O41" s="101"/>
      <c r="P41" s="271" t="s">
        <v>24</v>
      </c>
      <c r="Q41" s="272"/>
      <c r="R41" s="287" t="s">
        <v>44</v>
      </c>
      <c r="S41" s="287"/>
      <c r="T41" s="8"/>
      <c r="U41" s="6"/>
      <c r="V41" s="6"/>
      <c r="W41" s="6"/>
    </row>
    <row r="42" spans="2:25" ht="4.5" customHeight="1" x14ac:dyDescent="0.25">
      <c r="B42" s="1"/>
      <c r="C42" s="73"/>
      <c r="D42" s="73"/>
      <c r="E42" s="73"/>
      <c r="F42" s="73"/>
      <c r="G42" s="74"/>
      <c r="H42" s="73"/>
      <c r="I42" s="74"/>
      <c r="J42" s="8"/>
      <c r="K42" s="6"/>
      <c r="L42" s="26"/>
      <c r="M42" s="73"/>
      <c r="N42" s="73"/>
      <c r="O42" s="73"/>
      <c r="P42" s="73"/>
      <c r="Q42" s="74"/>
      <c r="R42" s="73"/>
      <c r="S42" s="74"/>
      <c r="T42" s="8"/>
      <c r="U42" s="6"/>
      <c r="V42" s="6"/>
      <c r="W42" s="6"/>
    </row>
    <row r="43" spans="2:25" s="85" customFormat="1" ht="24.75" customHeight="1" x14ac:dyDescent="0.2">
      <c r="B43" s="174" t="s">
        <v>12</v>
      </c>
      <c r="C43" s="207"/>
      <c r="D43" s="208"/>
      <c r="E43" s="209"/>
      <c r="F43" s="213"/>
      <c r="G43" s="214"/>
      <c r="H43" s="263">
        <f>F43*0.8</f>
        <v>0</v>
      </c>
      <c r="I43" s="264"/>
      <c r="J43" s="148"/>
      <c r="L43" s="174" t="s">
        <v>12</v>
      </c>
      <c r="M43" s="231" t="str">
        <f>IF(ISBLANK(C43)," ",IF(P27="J",C43,IF(P27="T",C43," ")))</f>
        <v xml:space="preserve"> </v>
      </c>
      <c r="N43" s="208"/>
      <c r="O43" s="209"/>
      <c r="P43" s="213" t="str">
        <f t="shared" ref="P43:P52" si="0">IF(ISBLANK(F43)," ",IF($P$27="J",F43,IF($P$27="T",F43," ")))</f>
        <v xml:space="preserve"> </v>
      </c>
      <c r="Q43" s="214"/>
      <c r="R43" s="263" t="str">
        <f>IF(P43&lt;&gt;" ",P43*0.8,"")</f>
        <v/>
      </c>
      <c r="S43" s="264"/>
      <c r="T43" s="148"/>
      <c r="U43" s="149"/>
      <c r="V43" s="149"/>
      <c r="W43" s="149"/>
      <c r="X43" s="85">
        <f t="shared" ref="X43:X52" si="1">IF(P43=" ",0,P43*S43)</f>
        <v>0</v>
      </c>
    </row>
    <row r="44" spans="2:25" s="85" customFormat="1" ht="53.25" customHeight="1" x14ac:dyDescent="0.2">
      <c r="B44" s="174"/>
      <c r="C44" s="210"/>
      <c r="D44" s="211"/>
      <c r="E44" s="212"/>
      <c r="F44" s="290"/>
      <c r="G44" s="291"/>
      <c r="H44" s="237"/>
      <c r="I44" s="292"/>
      <c r="J44" s="148"/>
      <c r="L44" s="174"/>
      <c r="M44" s="232"/>
      <c r="N44" s="233"/>
      <c r="O44" s="234"/>
      <c r="P44" s="205"/>
      <c r="Q44" s="206"/>
      <c r="R44" s="162"/>
      <c r="S44" s="161"/>
      <c r="T44" s="148"/>
      <c r="U44" s="149"/>
      <c r="V44" s="149"/>
      <c r="W44" s="149"/>
    </row>
    <row r="45" spans="2:25" s="85" customFormat="1" ht="24.75" customHeight="1" x14ac:dyDescent="0.2">
      <c r="B45" s="174" t="s">
        <v>13</v>
      </c>
      <c r="C45" s="207"/>
      <c r="D45" s="208"/>
      <c r="E45" s="209"/>
      <c r="F45" s="213"/>
      <c r="G45" s="214"/>
      <c r="H45" s="263">
        <f t="shared" ref="H45" si="2">F45*0.8</f>
        <v>0</v>
      </c>
      <c r="I45" s="264"/>
      <c r="J45" s="148"/>
      <c r="L45" s="174" t="s">
        <v>13</v>
      </c>
      <c r="M45" s="231" t="str">
        <f>IF(ISBLANK(C45)," ",IF(P29="J",C45,IF(P29="T",C45," ")))</f>
        <v xml:space="preserve"> </v>
      </c>
      <c r="N45" s="208"/>
      <c r="O45" s="209"/>
      <c r="P45" s="213" t="str">
        <f t="shared" si="0"/>
        <v xml:space="preserve"> </v>
      </c>
      <c r="Q45" s="214"/>
      <c r="R45" s="263" t="str">
        <f>IF(P45&lt;&gt;" ",P45*0.8,"")</f>
        <v/>
      </c>
      <c r="S45" s="264"/>
      <c r="T45" s="148"/>
      <c r="U45" s="149"/>
      <c r="V45" s="149"/>
      <c r="W45" s="149"/>
      <c r="X45" s="85">
        <f t="shared" si="1"/>
        <v>0</v>
      </c>
    </row>
    <row r="46" spans="2:25" s="85" customFormat="1" ht="53.25" customHeight="1" x14ac:dyDescent="0.2">
      <c r="B46" s="174"/>
      <c r="C46" s="210"/>
      <c r="D46" s="211"/>
      <c r="E46" s="212"/>
      <c r="F46" s="205"/>
      <c r="G46" s="206"/>
      <c r="H46" s="162"/>
      <c r="I46" s="161"/>
      <c r="J46" s="148"/>
      <c r="L46" s="174"/>
      <c r="M46" s="232"/>
      <c r="N46" s="233"/>
      <c r="O46" s="234"/>
      <c r="P46" s="205"/>
      <c r="Q46" s="206"/>
      <c r="R46" s="162"/>
      <c r="S46" s="161"/>
      <c r="T46" s="148"/>
      <c r="U46" s="149"/>
      <c r="V46" s="149"/>
      <c r="W46" s="149"/>
    </row>
    <row r="47" spans="2:25" s="85" customFormat="1" ht="24.75" customHeight="1" x14ac:dyDescent="0.2">
      <c r="B47" s="174" t="s">
        <v>14</v>
      </c>
      <c r="C47" s="207"/>
      <c r="D47" s="208"/>
      <c r="E47" s="209"/>
      <c r="F47" s="213"/>
      <c r="G47" s="214"/>
      <c r="H47" s="263">
        <f>F47*0.8</f>
        <v>0</v>
      </c>
      <c r="I47" s="264"/>
      <c r="J47" s="148"/>
      <c r="L47" s="174" t="s">
        <v>14</v>
      </c>
      <c r="M47" s="231" t="str">
        <f>IF(ISBLANK(C47)," ",IF(P31="J",C47,IF(P31="T",C47," ")))</f>
        <v xml:space="preserve"> </v>
      </c>
      <c r="N47" s="208"/>
      <c r="O47" s="209"/>
      <c r="P47" s="213" t="str">
        <f t="shared" si="0"/>
        <v xml:space="preserve"> </v>
      </c>
      <c r="Q47" s="214"/>
      <c r="R47" s="263" t="str">
        <f>IF(P47&lt;&gt;" ",P47*0.8,"")</f>
        <v/>
      </c>
      <c r="S47" s="264"/>
      <c r="T47" s="148"/>
      <c r="U47" s="149"/>
      <c r="V47" s="149"/>
      <c r="W47" s="149"/>
      <c r="X47" s="85">
        <f t="shared" si="1"/>
        <v>0</v>
      </c>
    </row>
    <row r="48" spans="2:25" s="85" customFormat="1" ht="53.25" customHeight="1" x14ac:dyDescent="0.2">
      <c r="B48" s="174"/>
      <c r="C48" s="210"/>
      <c r="D48" s="211"/>
      <c r="E48" s="212"/>
      <c r="F48" s="205"/>
      <c r="G48" s="206"/>
      <c r="H48" s="162"/>
      <c r="I48" s="161"/>
      <c r="J48" s="148"/>
      <c r="L48" s="174"/>
      <c r="M48" s="232"/>
      <c r="N48" s="233"/>
      <c r="O48" s="234"/>
      <c r="P48" s="205"/>
      <c r="Q48" s="206"/>
      <c r="R48" s="162"/>
      <c r="S48" s="161"/>
      <c r="T48" s="148"/>
      <c r="U48" s="149"/>
      <c r="V48" s="149"/>
      <c r="W48" s="149"/>
    </row>
    <row r="49" spans="1:55" s="85" customFormat="1" ht="24.75" customHeight="1" x14ac:dyDescent="0.2">
      <c r="B49" s="174" t="s">
        <v>15</v>
      </c>
      <c r="C49" s="207"/>
      <c r="D49" s="208"/>
      <c r="E49" s="209"/>
      <c r="F49" s="213"/>
      <c r="G49" s="214"/>
      <c r="H49" s="263">
        <f>F49*0.8</f>
        <v>0</v>
      </c>
      <c r="I49" s="264"/>
      <c r="J49" s="148"/>
      <c r="L49" s="174" t="s">
        <v>15</v>
      </c>
      <c r="M49" s="231" t="str">
        <f>IF(ISBLANK(C49)," ",IF(P33="J",C49,IF(P33="T",C49," ")))</f>
        <v xml:space="preserve"> </v>
      </c>
      <c r="N49" s="208"/>
      <c r="O49" s="209"/>
      <c r="P49" s="213" t="str">
        <f t="shared" ref="P49" si="3">IF(ISBLANK(F49)," ",IF($P$27="J",F49,IF($P$27="T",F49," ")))</f>
        <v xml:space="preserve"> </v>
      </c>
      <c r="Q49" s="214"/>
      <c r="R49" s="263" t="str">
        <f>IF(P49&lt;&gt;" ",P49*0.8,"")</f>
        <v/>
      </c>
      <c r="S49" s="264"/>
      <c r="T49" s="148"/>
      <c r="U49" s="149"/>
      <c r="V49" s="149"/>
      <c r="W49" s="149"/>
    </row>
    <row r="50" spans="1:55" s="85" customFormat="1" ht="53.25" customHeight="1" x14ac:dyDescent="0.2">
      <c r="B50" s="174"/>
      <c r="C50" s="210"/>
      <c r="D50" s="211"/>
      <c r="E50" s="212"/>
      <c r="F50" s="205"/>
      <c r="G50" s="206"/>
      <c r="H50" s="162"/>
      <c r="I50" s="161"/>
      <c r="J50" s="148"/>
      <c r="L50" s="174"/>
      <c r="M50" s="232"/>
      <c r="N50" s="233"/>
      <c r="O50" s="234"/>
      <c r="P50" s="205" t="str">
        <f t="shared" si="0"/>
        <v xml:space="preserve"> </v>
      </c>
      <c r="Q50" s="206"/>
      <c r="R50" s="162"/>
      <c r="S50" s="161"/>
      <c r="T50" s="148"/>
      <c r="U50" s="149"/>
      <c r="V50" s="149"/>
      <c r="W50" s="149"/>
      <c r="X50" s="85">
        <f t="shared" si="1"/>
        <v>0</v>
      </c>
    </row>
    <row r="51" spans="1:55" s="85" customFormat="1" ht="24.75" customHeight="1" x14ac:dyDescent="0.2">
      <c r="B51" s="174" t="s">
        <v>16</v>
      </c>
      <c r="C51" s="207"/>
      <c r="D51" s="208"/>
      <c r="E51" s="209"/>
      <c r="F51" s="213"/>
      <c r="G51" s="214"/>
      <c r="H51" s="263">
        <f>F51*0.8</f>
        <v>0</v>
      </c>
      <c r="I51" s="264"/>
      <c r="J51" s="148"/>
      <c r="L51" s="174" t="s">
        <v>16</v>
      </c>
      <c r="M51" s="231" t="str">
        <f>IF(ISBLANK(C51)," ",IF(P35="J",C51,IF(P35="T",C51," ")))</f>
        <v xml:space="preserve"> </v>
      </c>
      <c r="N51" s="208"/>
      <c r="O51" s="209"/>
      <c r="P51" s="213" t="str">
        <f t="shared" ref="P51" si="4">IF(ISBLANK(F51)," ",IF($P$27="J",F51,IF($P$27="T",F51," ")))</f>
        <v xml:space="preserve"> </v>
      </c>
      <c r="Q51" s="214"/>
      <c r="R51" s="263" t="str">
        <f>IF(P51&lt;&gt;" ",P51*0.8,"")</f>
        <v/>
      </c>
      <c r="S51" s="264"/>
      <c r="T51" s="148"/>
      <c r="U51" s="149"/>
      <c r="V51" s="149"/>
      <c r="W51" s="149"/>
    </row>
    <row r="52" spans="1:55" s="85" customFormat="1" ht="53.25" customHeight="1" x14ac:dyDescent="0.2">
      <c r="B52" s="175"/>
      <c r="C52" s="210"/>
      <c r="D52" s="211"/>
      <c r="E52" s="212"/>
      <c r="F52" s="205"/>
      <c r="G52" s="206"/>
      <c r="H52" s="162"/>
      <c r="I52" s="161"/>
      <c r="J52" s="148"/>
      <c r="L52" s="174"/>
      <c r="M52" s="210"/>
      <c r="N52" s="211"/>
      <c r="O52" s="212"/>
      <c r="P52" s="205" t="str">
        <f t="shared" si="0"/>
        <v xml:space="preserve"> </v>
      </c>
      <c r="Q52" s="206"/>
      <c r="R52" s="162"/>
      <c r="S52" s="161"/>
      <c r="T52" s="148"/>
      <c r="U52" s="149"/>
      <c r="V52" s="149"/>
      <c r="W52" s="149"/>
      <c r="X52" s="85">
        <f t="shared" si="1"/>
        <v>0</v>
      </c>
    </row>
    <row r="53" spans="1:55" ht="6.75" customHeight="1" x14ac:dyDescent="0.25">
      <c r="B53" s="75"/>
      <c r="C53" s="106"/>
      <c r="D53" s="107"/>
      <c r="E53" s="107"/>
      <c r="F53" s="108"/>
      <c r="G53" s="108"/>
      <c r="H53" s="48"/>
      <c r="I53" s="109"/>
      <c r="J53" s="8"/>
      <c r="K53" s="6"/>
      <c r="L53" s="61"/>
      <c r="M53" s="106"/>
      <c r="N53" s="107"/>
      <c r="O53" s="107"/>
      <c r="P53" s="108"/>
      <c r="Q53" s="108"/>
      <c r="R53" s="48"/>
      <c r="S53" s="109"/>
      <c r="T53" s="8"/>
      <c r="U53" s="6"/>
      <c r="V53" s="6"/>
      <c r="W53" s="6"/>
    </row>
    <row r="54" spans="1:55" ht="5.25" customHeight="1" x14ac:dyDescent="0.25">
      <c r="B54" s="75"/>
      <c r="C54" s="106"/>
      <c r="D54" s="53"/>
      <c r="E54" s="107"/>
      <c r="F54" s="108"/>
      <c r="G54" s="108"/>
      <c r="H54" s="48"/>
      <c r="I54" s="110"/>
      <c r="J54" s="8"/>
      <c r="K54" s="6"/>
      <c r="L54" s="61"/>
      <c r="M54" s="12"/>
      <c r="N54" s="12"/>
      <c r="O54" s="12"/>
      <c r="P54" s="12"/>
      <c r="Q54" s="103"/>
      <c r="R54" s="103"/>
      <c r="S54" s="12"/>
      <c r="T54" s="8"/>
    </row>
    <row r="55" spans="1:55" ht="19.5" customHeight="1" x14ac:dyDescent="0.25">
      <c r="B55" s="235" t="s">
        <v>59</v>
      </c>
      <c r="C55" s="236"/>
      <c r="D55" s="236"/>
      <c r="E55" s="236"/>
      <c r="F55" s="237"/>
      <c r="H55" s="265">
        <f>SUM(H43:H52)</f>
        <v>0</v>
      </c>
      <c r="I55" s="266"/>
      <c r="J55" s="8"/>
      <c r="K55" s="6"/>
      <c r="L55" s="235" t="s">
        <v>60</v>
      </c>
      <c r="M55" s="236"/>
      <c r="N55" s="236"/>
      <c r="O55" s="236"/>
      <c r="P55" s="237"/>
      <c r="Q55" s="238"/>
      <c r="R55" s="265">
        <f>IF(H55="","",MIN(H55,SUM(R43:S52)))</f>
        <v>0</v>
      </c>
      <c r="S55" s="266" t="s">
        <v>25</v>
      </c>
      <c r="T55" s="8"/>
    </row>
    <row r="56" spans="1:55" ht="6.75" customHeight="1" x14ac:dyDescent="0.25">
      <c r="B56" s="17"/>
      <c r="C56" s="20"/>
      <c r="D56" s="20"/>
      <c r="E56" s="20"/>
      <c r="F56" s="20"/>
      <c r="G56" s="20"/>
      <c r="H56" s="21"/>
      <c r="I56" s="22"/>
      <c r="J56" s="23"/>
      <c r="L56" s="17"/>
      <c r="M56" s="20"/>
      <c r="N56" s="20"/>
      <c r="O56" s="20"/>
      <c r="P56" s="20"/>
      <c r="Q56" s="20"/>
      <c r="R56" s="21"/>
      <c r="S56" s="22"/>
      <c r="T56" s="2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</row>
    <row r="57" spans="1:55" s="13" customFormat="1" ht="18" customHeight="1" x14ac:dyDescent="0.25">
      <c r="H57" s="48"/>
      <c r="I57" s="38"/>
      <c r="U57" s="4"/>
      <c r="V57" s="4"/>
      <c r="W57" s="53"/>
      <c r="X57" s="4"/>
    </row>
    <row r="58" spans="1:55" ht="9" customHeight="1" x14ac:dyDescent="0.4">
      <c r="D58" s="29"/>
      <c r="E58" s="29"/>
      <c r="N58" s="32"/>
      <c r="O58" s="13"/>
      <c r="P58" s="13"/>
      <c r="Q58" s="13"/>
      <c r="R58" s="13"/>
      <c r="S58" s="13"/>
      <c r="U58" s="68"/>
      <c r="V58" s="68"/>
      <c r="W58" s="68"/>
      <c r="X58" s="58"/>
    </row>
    <row r="59" spans="1:55" ht="11.25" customHeight="1" x14ac:dyDescent="0.25">
      <c r="U59" s="58"/>
      <c r="V59" s="58"/>
      <c r="W59" s="58"/>
      <c r="X59" s="58"/>
    </row>
    <row r="60" spans="1:55" ht="11.25" customHeight="1" x14ac:dyDescent="0.25">
      <c r="U60" s="58"/>
      <c r="V60" s="58"/>
      <c r="W60" s="58"/>
      <c r="X60" s="58"/>
    </row>
    <row r="61" spans="1:55" s="185" customFormat="1" ht="6" customHeight="1" x14ac:dyDescent="0.25">
      <c r="A61" s="176"/>
      <c r="B61" s="177"/>
      <c r="C61" s="178"/>
      <c r="D61" s="179"/>
      <c r="E61" s="179"/>
      <c r="F61" s="179"/>
      <c r="G61" s="179"/>
      <c r="H61" s="179"/>
      <c r="I61" s="179"/>
      <c r="J61" s="180"/>
      <c r="K61" s="181"/>
      <c r="L61" s="177"/>
      <c r="M61" s="178"/>
      <c r="N61" s="179"/>
      <c r="O61" s="179"/>
      <c r="P61" s="179"/>
      <c r="Q61" s="179"/>
      <c r="R61" s="179"/>
      <c r="S61" s="179"/>
      <c r="T61" s="180"/>
      <c r="U61" s="181"/>
      <c r="V61" s="182"/>
      <c r="W61" s="183"/>
      <c r="X61" s="182"/>
      <c r="Y61" s="182"/>
      <c r="Z61" s="184"/>
      <c r="AA61" s="58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</row>
    <row r="62" spans="1:55" s="185" customFormat="1" ht="12.75" customHeight="1" x14ac:dyDescent="0.25">
      <c r="A62" s="176"/>
      <c r="B62" s="186" t="s">
        <v>63</v>
      </c>
      <c r="C62" s="12"/>
      <c r="D62" s="96"/>
      <c r="E62" s="96"/>
      <c r="F62" s="96"/>
      <c r="G62" s="96"/>
      <c r="H62" s="96"/>
      <c r="I62" s="187" t="s">
        <v>64</v>
      </c>
      <c r="J62" s="188"/>
      <c r="K62" s="181"/>
      <c r="L62" s="186" t="s">
        <v>63</v>
      </c>
      <c r="M62" s="12"/>
      <c r="N62" s="96"/>
      <c r="O62" s="96"/>
      <c r="P62" s="96"/>
      <c r="Q62" s="96"/>
      <c r="R62" s="96"/>
      <c r="S62" s="187" t="s">
        <v>64</v>
      </c>
      <c r="T62" s="188"/>
      <c r="U62" s="181"/>
      <c r="V62" s="182"/>
      <c r="W62" s="183"/>
      <c r="X62" s="182"/>
      <c r="Y62" s="182"/>
      <c r="Z62" s="184"/>
      <c r="AA62" s="58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</row>
    <row r="63" spans="1:55" s="185" customFormat="1" ht="5.25" customHeight="1" x14ac:dyDescent="0.25">
      <c r="A63" s="176"/>
      <c r="B63" s="143"/>
      <c r="C63" s="12"/>
      <c r="D63" s="96"/>
      <c r="E63" s="96"/>
      <c r="F63" s="96"/>
      <c r="G63" s="96"/>
      <c r="H63" s="96"/>
      <c r="I63" s="189"/>
      <c r="J63" s="188"/>
      <c r="K63" s="181"/>
      <c r="L63" s="143"/>
      <c r="M63" s="12"/>
      <c r="N63" s="96"/>
      <c r="O63" s="96"/>
      <c r="P63" s="96"/>
      <c r="Q63" s="96"/>
      <c r="R63" s="96"/>
      <c r="S63" s="189"/>
      <c r="T63" s="188"/>
      <c r="U63" s="181"/>
      <c r="V63" s="182"/>
      <c r="W63" s="183"/>
      <c r="X63" s="182"/>
      <c r="Y63" s="182"/>
      <c r="Z63" s="184"/>
      <c r="AA63" s="58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182"/>
    </row>
    <row r="64" spans="1:55" s="185" customFormat="1" ht="12.75" customHeight="1" x14ac:dyDescent="0.25">
      <c r="A64" s="176"/>
      <c r="B64" s="143"/>
      <c r="C64" s="217"/>
      <c r="D64" s="218"/>
      <c r="E64" s="218"/>
      <c r="F64" s="218"/>
      <c r="G64" s="218"/>
      <c r="H64" s="219"/>
      <c r="I64" s="220"/>
      <c r="J64" s="188"/>
      <c r="K64" s="181"/>
      <c r="L64" s="143"/>
      <c r="M64" s="217"/>
      <c r="N64" s="218"/>
      <c r="O64" s="218"/>
      <c r="P64" s="218"/>
      <c r="Q64" s="218"/>
      <c r="R64" s="219"/>
      <c r="S64" s="220"/>
      <c r="T64" s="188"/>
      <c r="U64" s="181"/>
      <c r="V64" s="182"/>
      <c r="W64" s="183"/>
      <c r="X64" s="182"/>
      <c r="Y64" s="182"/>
      <c r="Z64" s="184"/>
      <c r="AA64" s="58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</row>
    <row r="65" spans="1:48" s="185" customFormat="1" ht="12.75" customHeight="1" x14ac:dyDescent="0.25">
      <c r="A65" s="176"/>
      <c r="B65" s="143"/>
      <c r="C65" s="221"/>
      <c r="D65" s="222"/>
      <c r="E65" s="222"/>
      <c r="F65" s="222"/>
      <c r="G65" s="222"/>
      <c r="H65" s="223"/>
      <c r="I65" s="224"/>
      <c r="J65" s="188"/>
      <c r="K65" s="181"/>
      <c r="L65" s="143"/>
      <c r="M65" s="221" t="str">
        <f>IF(P27="J",C65,"")</f>
        <v/>
      </c>
      <c r="N65" s="222"/>
      <c r="O65" s="222"/>
      <c r="P65" s="222"/>
      <c r="Q65" s="222"/>
      <c r="R65" s="223" t="str">
        <f>IF(P27="J",H65,"")</f>
        <v/>
      </c>
      <c r="S65" s="224"/>
      <c r="T65" s="188"/>
      <c r="U65" s="181"/>
      <c r="V65" s="182"/>
      <c r="W65" s="183"/>
      <c r="X65" s="182"/>
      <c r="Y65" s="182"/>
      <c r="Z65" s="184"/>
      <c r="AA65" s="58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182"/>
    </row>
    <row r="66" spans="1:48" s="185" customFormat="1" ht="12.75" customHeight="1" x14ac:dyDescent="0.25">
      <c r="A66" s="176"/>
      <c r="B66" s="143"/>
      <c r="C66" s="225"/>
      <c r="D66" s="226"/>
      <c r="E66" s="226"/>
      <c r="F66" s="226"/>
      <c r="G66" s="226"/>
      <c r="H66" s="227"/>
      <c r="I66" s="228"/>
      <c r="J66" s="188"/>
      <c r="K66" s="181"/>
      <c r="L66" s="143"/>
      <c r="M66" s="221" t="str">
        <f t="shared" ref="M66:M69" si="5">IF(P28="J",C66,"")</f>
        <v/>
      </c>
      <c r="N66" s="222"/>
      <c r="O66" s="222"/>
      <c r="P66" s="222"/>
      <c r="Q66" s="222"/>
      <c r="R66" s="223" t="str">
        <f t="shared" ref="R66:R69" si="6">IF(P28="J",H66,"")</f>
        <v/>
      </c>
      <c r="S66" s="224"/>
      <c r="T66" s="188"/>
      <c r="U66" s="181"/>
      <c r="V66" s="182"/>
      <c r="W66" s="183"/>
      <c r="X66" s="182"/>
      <c r="Y66" s="182"/>
      <c r="Z66" s="184"/>
      <c r="AA66" s="58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</row>
    <row r="67" spans="1:48" s="185" customFormat="1" ht="12.75" customHeight="1" x14ac:dyDescent="0.25">
      <c r="A67" s="176"/>
      <c r="B67" s="143"/>
      <c r="C67" s="225"/>
      <c r="D67" s="226"/>
      <c r="E67" s="226"/>
      <c r="F67" s="226"/>
      <c r="G67" s="226"/>
      <c r="H67" s="227"/>
      <c r="I67" s="228"/>
      <c r="J67" s="188"/>
      <c r="K67" s="181"/>
      <c r="L67" s="143"/>
      <c r="M67" s="221" t="str">
        <f t="shared" si="5"/>
        <v/>
      </c>
      <c r="N67" s="222"/>
      <c r="O67" s="222"/>
      <c r="P67" s="222"/>
      <c r="Q67" s="222"/>
      <c r="R67" s="223" t="str">
        <f t="shared" si="6"/>
        <v/>
      </c>
      <c r="S67" s="224"/>
      <c r="T67" s="188"/>
      <c r="U67" s="181"/>
      <c r="V67" s="182"/>
      <c r="W67" s="183"/>
      <c r="X67" s="182"/>
      <c r="Y67" s="182"/>
      <c r="Z67" s="184"/>
      <c r="AA67" s="58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</row>
    <row r="68" spans="1:48" s="185" customFormat="1" ht="12.75" customHeight="1" x14ac:dyDescent="0.25">
      <c r="A68" s="176"/>
      <c r="B68" s="143"/>
      <c r="C68" s="225"/>
      <c r="D68" s="226"/>
      <c r="E68" s="226"/>
      <c r="F68" s="226"/>
      <c r="G68" s="226"/>
      <c r="H68" s="227"/>
      <c r="I68" s="228"/>
      <c r="J68" s="188"/>
      <c r="K68" s="181"/>
      <c r="L68" s="143"/>
      <c r="M68" s="221" t="str">
        <f t="shared" si="5"/>
        <v/>
      </c>
      <c r="N68" s="222"/>
      <c r="O68" s="222"/>
      <c r="P68" s="222"/>
      <c r="Q68" s="222"/>
      <c r="R68" s="223" t="str">
        <f t="shared" si="6"/>
        <v/>
      </c>
      <c r="S68" s="224"/>
      <c r="T68" s="188"/>
      <c r="U68" s="181"/>
      <c r="V68" s="182"/>
      <c r="W68" s="183"/>
      <c r="X68" s="182"/>
      <c r="Y68" s="182"/>
      <c r="Z68" s="184"/>
      <c r="AA68" s="58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  <c r="AU68" s="182"/>
    </row>
    <row r="69" spans="1:48" s="185" customFormat="1" ht="12.75" customHeight="1" x14ac:dyDescent="0.25">
      <c r="A69" s="176"/>
      <c r="B69" s="190"/>
      <c r="C69" s="225"/>
      <c r="D69" s="226"/>
      <c r="E69" s="226"/>
      <c r="F69" s="226"/>
      <c r="G69" s="226"/>
      <c r="H69" s="227"/>
      <c r="I69" s="228"/>
      <c r="J69" s="188"/>
      <c r="K69" s="181"/>
      <c r="L69" s="190"/>
      <c r="M69" s="221" t="str">
        <f t="shared" si="5"/>
        <v/>
      </c>
      <c r="N69" s="222"/>
      <c r="O69" s="222"/>
      <c r="P69" s="222"/>
      <c r="Q69" s="222"/>
      <c r="R69" s="223" t="str">
        <f t="shared" si="6"/>
        <v/>
      </c>
      <c r="S69" s="224"/>
      <c r="T69" s="188"/>
      <c r="U69" s="181"/>
      <c r="V69" s="182"/>
      <c r="W69" s="183"/>
      <c r="X69" s="182"/>
      <c r="Y69" s="182"/>
      <c r="Z69" s="184"/>
      <c r="AA69" s="58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</row>
    <row r="70" spans="1:48" s="185" customFormat="1" ht="7.5" customHeight="1" x14ac:dyDescent="0.25">
      <c r="A70" s="176"/>
      <c r="B70" s="191"/>
      <c r="C70" s="192"/>
      <c r="D70" s="193"/>
      <c r="E70" s="193"/>
      <c r="F70" s="193"/>
      <c r="G70" s="193"/>
      <c r="H70" s="193"/>
      <c r="I70" s="193"/>
      <c r="J70" s="194"/>
      <c r="K70" s="181"/>
      <c r="L70" s="195"/>
      <c r="M70" s="192"/>
      <c r="N70" s="193"/>
      <c r="O70" s="193"/>
      <c r="P70" s="193"/>
      <c r="Q70" s="193"/>
      <c r="R70" s="193"/>
      <c r="S70" s="193"/>
      <c r="T70" s="194"/>
      <c r="U70" s="181"/>
      <c r="V70" s="182"/>
      <c r="W70" s="183"/>
      <c r="X70" s="182"/>
      <c r="Y70" s="182"/>
      <c r="Z70" s="184"/>
      <c r="AA70" s="58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</row>
    <row r="71" spans="1:48" s="184" customFormat="1" ht="13.5" customHeight="1" x14ac:dyDescent="0.25">
      <c r="A71" s="196"/>
      <c r="G71" s="197"/>
      <c r="H71" s="198"/>
      <c r="K71" s="196"/>
      <c r="L71" s="58"/>
      <c r="M71" s="58"/>
      <c r="N71" s="58"/>
      <c r="O71" s="58"/>
      <c r="P71" s="58"/>
      <c r="Q71" s="58"/>
      <c r="R71" s="58"/>
      <c r="S71" s="58"/>
      <c r="T71" s="58"/>
      <c r="U71" s="58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200"/>
    </row>
    <row r="72" spans="1:48" ht="4.5" customHeight="1" x14ac:dyDescent="0.25">
      <c r="B72" s="112"/>
      <c r="C72" s="113"/>
      <c r="D72" s="113"/>
      <c r="E72" s="113"/>
      <c r="F72" s="113"/>
      <c r="G72" s="113"/>
      <c r="H72" s="114"/>
      <c r="I72" s="115"/>
      <c r="J72" s="116"/>
      <c r="L72" s="112"/>
      <c r="M72" s="113"/>
      <c r="N72" s="113"/>
      <c r="O72" s="113"/>
      <c r="P72" s="113"/>
      <c r="Q72" s="113"/>
      <c r="R72" s="113"/>
      <c r="S72" s="113"/>
      <c r="T72" s="116"/>
      <c r="U72" s="58"/>
      <c r="V72" s="58"/>
      <c r="W72" s="58"/>
      <c r="X72" s="58"/>
    </row>
    <row r="73" spans="1:48" ht="13.8" x14ac:dyDescent="0.25">
      <c r="B73" s="118" t="s">
        <v>27</v>
      </c>
      <c r="C73" s="119"/>
      <c r="D73" s="119"/>
      <c r="E73" s="119"/>
      <c r="F73" s="120"/>
      <c r="G73" s="120"/>
      <c r="H73" s="120"/>
      <c r="I73" s="120"/>
      <c r="J73" s="121"/>
      <c r="K73" s="111"/>
      <c r="L73" s="118" t="s">
        <v>27</v>
      </c>
      <c r="M73" s="119"/>
      <c r="N73" s="119"/>
      <c r="O73" s="119"/>
      <c r="P73" s="120"/>
      <c r="Q73" s="120"/>
      <c r="R73" s="120"/>
      <c r="S73" s="120"/>
      <c r="T73" s="8"/>
    </row>
    <row r="74" spans="1:48" ht="38.4" customHeight="1" x14ac:dyDescent="0.25">
      <c r="B74" s="54"/>
      <c r="C74" s="215" t="s">
        <v>66</v>
      </c>
      <c r="D74" s="216"/>
      <c r="E74" s="216"/>
      <c r="F74" s="216"/>
      <c r="G74" s="216"/>
      <c r="H74" s="216"/>
      <c r="I74" s="216"/>
      <c r="J74" s="201"/>
      <c r="K74" s="202"/>
      <c r="L74" s="203"/>
      <c r="M74" s="204" t="s">
        <v>65</v>
      </c>
      <c r="N74" s="11"/>
      <c r="O74" s="11"/>
      <c r="P74" s="12"/>
      <c r="Q74" s="12"/>
      <c r="R74" s="12"/>
      <c r="S74" s="12"/>
      <c r="T74" s="8"/>
    </row>
    <row r="75" spans="1:48" ht="4.2" customHeight="1" x14ac:dyDescent="0.25">
      <c r="B75" s="10"/>
      <c r="C75" s="11"/>
      <c r="D75" s="11"/>
      <c r="E75" s="11"/>
      <c r="F75" s="12"/>
      <c r="G75" s="12"/>
      <c r="H75" s="12"/>
      <c r="I75" s="12"/>
      <c r="J75" s="8"/>
      <c r="K75" s="6"/>
      <c r="L75" s="10"/>
      <c r="M75" s="11"/>
      <c r="N75" s="11"/>
      <c r="O75" s="11"/>
      <c r="P75" s="12"/>
      <c r="Q75" s="12"/>
      <c r="R75" s="12"/>
      <c r="S75" s="12"/>
      <c r="T75" s="8"/>
    </row>
    <row r="76" spans="1:48" ht="152.25" customHeight="1" x14ac:dyDescent="0.25">
      <c r="B76" s="16"/>
      <c r="C76" s="244"/>
      <c r="D76" s="245"/>
      <c r="E76" s="245"/>
      <c r="F76" s="245"/>
      <c r="G76" s="245"/>
      <c r="H76" s="245"/>
      <c r="I76" s="246"/>
      <c r="J76" s="25"/>
      <c r="K76" s="46"/>
      <c r="L76" s="54"/>
      <c r="M76" s="244"/>
      <c r="N76" s="245"/>
      <c r="O76" s="245"/>
      <c r="P76" s="245"/>
      <c r="Q76" s="245"/>
      <c r="R76" s="245"/>
      <c r="S76" s="246"/>
      <c r="T76" s="25"/>
    </row>
    <row r="77" spans="1:48" ht="3.6" customHeight="1" x14ac:dyDescent="0.25">
      <c r="B77" s="16"/>
      <c r="C77" s="255"/>
      <c r="D77" s="256"/>
      <c r="E77" s="256"/>
      <c r="F77" s="256"/>
      <c r="G77" s="256"/>
      <c r="H77" s="256"/>
      <c r="I77" s="257"/>
      <c r="J77" s="25"/>
      <c r="L77" s="54"/>
      <c r="M77" s="255"/>
      <c r="N77" s="256"/>
      <c r="O77" s="256"/>
      <c r="P77" s="256"/>
      <c r="Q77" s="256"/>
      <c r="R77" s="256"/>
      <c r="S77" s="257"/>
      <c r="T77" s="25"/>
    </row>
    <row r="78" spans="1:48" ht="12.75" customHeight="1" x14ac:dyDescent="0.25">
      <c r="B78" s="16"/>
      <c r="C78" s="251" t="s">
        <v>28</v>
      </c>
      <c r="D78" s="252"/>
      <c r="E78" s="252"/>
      <c r="F78" s="252"/>
      <c r="G78" s="252"/>
      <c r="H78" s="252"/>
      <c r="I78" s="253"/>
      <c r="J78" s="25"/>
      <c r="L78" s="54"/>
      <c r="M78" s="259" t="str">
        <f>IF(ISBLANK(P27)," ",IF(P27="J","Die Änderung des Vorhabens wird von mir für forstfachlich notwendig und zweckmäßig gehalten.",
                                                   IF(#REF!="T","Die Änderung des Vorhabens wird von mir für forstfachlich notwendig und zweckmäßig gehalten."," ")))</f>
        <v xml:space="preserve"> </v>
      </c>
      <c r="N78" s="260"/>
      <c r="O78" s="260"/>
      <c r="P78" s="260"/>
      <c r="Q78" s="260"/>
      <c r="R78" s="260"/>
      <c r="S78" s="261"/>
      <c r="T78" s="25"/>
      <c r="U78" s="47"/>
      <c r="V78" s="47"/>
      <c r="W78" s="47"/>
    </row>
    <row r="79" spans="1:48" ht="10.95" customHeight="1" x14ac:dyDescent="0.25">
      <c r="B79" s="16"/>
      <c r="C79" s="254"/>
      <c r="D79" s="252"/>
      <c r="E79" s="252"/>
      <c r="F79" s="252"/>
      <c r="G79" s="252"/>
      <c r="H79" s="252"/>
      <c r="I79" s="253"/>
      <c r="J79" s="25"/>
      <c r="L79" s="54"/>
      <c r="M79" s="262"/>
      <c r="N79" s="260"/>
      <c r="O79" s="260"/>
      <c r="P79" s="260"/>
      <c r="Q79" s="260"/>
      <c r="R79" s="260"/>
      <c r="S79" s="261"/>
      <c r="T79" s="25"/>
    </row>
    <row r="80" spans="1:48" ht="33" customHeight="1" x14ac:dyDescent="0.25">
      <c r="B80" s="16"/>
      <c r="C80" s="239"/>
      <c r="D80" s="240"/>
      <c r="E80" s="241"/>
      <c r="F80" s="267"/>
      <c r="G80" s="268"/>
      <c r="H80" s="268"/>
      <c r="I80" s="269"/>
      <c r="J80" s="25"/>
      <c r="L80" s="16"/>
      <c r="M80" s="239"/>
      <c r="N80" s="240"/>
      <c r="O80" s="241"/>
      <c r="P80" s="267"/>
      <c r="Q80" s="268"/>
      <c r="R80" s="268"/>
      <c r="S80" s="269"/>
      <c r="T80" s="25"/>
      <c r="U80" s="13"/>
      <c r="V80" s="104"/>
      <c r="W80" s="47"/>
      <c r="X80" s="47"/>
      <c r="Y80" s="47"/>
    </row>
    <row r="81" spans="2:24" x14ac:dyDescent="0.25">
      <c r="B81" s="16"/>
      <c r="C81" s="80" t="s">
        <v>4</v>
      </c>
      <c r="D81" s="81"/>
      <c r="E81" s="105"/>
      <c r="F81" s="80"/>
      <c r="G81" s="81"/>
      <c r="H81" s="81"/>
      <c r="I81" s="82" t="s">
        <v>5</v>
      </c>
      <c r="J81" s="25"/>
      <c r="L81" s="16"/>
      <c r="M81" s="80" t="s">
        <v>4</v>
      </c>
      <c r="N81" s="81"/>
      <c r="O81" s="105"/>
      <c r="P81" s="80"/>
      <c r="Q81" s="81"/>
      <c r="R81" s="81"/>
      <c r="S81" s="82" t="s">
        <v>5</v>
      </c>
      <c r="T81" s="25"/>
    </row>
    <row r="82" spans="2:24" ht="13.5" customHeight="1" thickBot="1" x14ac:dyDescent="0.3">
      <c r="B82" s="16"/>
      <c r="C82" s="13"/>
      <c r="D82" s="13"/>
      <c r="E82" s="258"/>
      <c r="F82" s="258"/>
      <c r="G82" s="258"/>
      <c r="H82" s="258"/>
      <c r="I82" s="38"/>
      <c r="J82" s="25"/>
      <c r="L82" s="16"/>
      <c r="M82" s="13"/>
      <c r="N82" s="13"/>
      <c r="O82" s="258"/>
      <c r="P82" s="258"/>
      <c r="Q82" s="258"/>
      <c r="R82" s="258"/>
      <c r="S82" s="13"/>
      <c r="T82" s="25"/>
      <c r="U82" s="47"/>
      <c r="V82" s="47"/>
      <c r="W82" s="47"/>
    </row>
    <row r="83" spans="2:24" ht="18.75" customHeight="1" x14ac:dyDescent="0.25">
      <c r="B83" s="169"/>
      <c r="C83" s="170" t="s">
        <v>46</v>
      </c>
      <c r="D83" s="171"/>
      <c r="E83" s="171"/>
      <c r="F83" s="172"/>
      <c r="G83" s="172"/>
      <c r="H83" s="172"/>
      <c r="I83" s="172"/>
      <c r="J83" s="173"/>
      <c r="K83" s="6"/>
      <c r="L83" s="169"/>
      <c r="M83" s="242" t="s">
        <v>61</v>
      </c>
      <c r="N83" s="243"/>
      <c r="O83" s="243"/>
      <c r="P83" s="243"/>
      <c r="Q83" s="243"/>
      <c r="R83" s="243"/>
      <c r="S83" s="243"/>
      <c r="T83" s="8"/>
    </row>
    <row r="84" spans="2:24" ht="6" customHeight="1" x14ac:dyDescent="0.25">
      <c r="B84" s="1"/>
      <c r="C84" s="11"/>
      <c r="D84" s="11"/>
      <c r="E84" s="11"/>
      <c r="F84" s="6"/>
      <c r="G84" s="6"/>
      <c r="H84" s="9"/>
      <c r="I84" s="14"/>
      <c r="J84" s="8"/>
      <c r="K84" s="6"/>
      <c r="L84" s="1"/>
      <c r="M84" s="229"/>
      <c r="N84" s="230"/>
      <c r="O84" s="230"/>
      <c r="P84" s="230"/>
      <c r="Q84" s="230"/>
      <c r="R84" s="230"/>
      <c r="S84" s="230"/>
      <c r="T84" s="8"/>
    </row>
    <row r="85" spans="2:24" ht="6" customHeight="1" x14ac:dyDescent="0.25">
      <c r="B85" s="16"/>
      <c r="C85" s="79"/>
      <c r="D85" s="83"/>
      <c r="E85" s="83"/>
      <c r="F85" s="83"/>
      <c r="G85" s="83"/>
      <c r="H85" s="83"/>
      <c r="I85" s="84"/>
      <c r="J85" s="25"/>
      <c r="K85" s="46"/>
      <c r="L85" s="16"/>
      <c r="M85" s="230"/>
      <c r="N85" s="230"/>
      <c r="O85" s="230"/>
      <c r="P85" s="230"/>
      <c r="Q85" s="230"/>
      <c r="R85" s="230"/>
      <c r="S85" s="230"/>
      <c r="T85" s="25"/>
      <c r="W85" s="53"/>
    </row>
    <row r="86" spans="2:24" x14ac:dyDescent="0.25">
      <c r="B86" s="16"/>
      <c r="C86" s="282" t="s">
        <v>49</v>
      </c>
      <c r="D86" s="283"/>
      <c r="E86" s="283"/>
      <c r="F86" s="283"/>
      <c r="G86" s="283"/>
      <c r="H86" s="283"/>
      <c r="I86" s="284"/>
      <c r="J86" s="25"/>
      <c r="L86" s="16"/>
      <c r="M86" s="230"/>
      <c r="N86" s="230"/>
      <c r="O86" s="230"/>
      <c r="P86" s="230"/>
      <c r="Q86" s="230"/>
      <c r="R86" s="230"/>
      <c r="S86" s="230"/>
      <c r="T86" s="25"/>
    </row>
    <row r="87" spans="2:24" ht="5.4" customHeight="1" x14ac:dyDescent="0.25">
      <c r="B87" s="16"/>
      <c r="C87" s="51"/>
      <c r="D87" s="52"/>
      <c r="E87" s="52"/>
      <c r="F87" s="66"/>
      <c r="G87" s="66"/>
      <c r="H87" s="66"/>
      <c r="I87" s="67"/>
      <c r="J87" s="25"/>
      <c r="L87" s="16"/>
      <c r="M87" s="230"/>
      <c r="N87" s="230"/>
      <c r="O87" s="230"/>
      <c r="P87" s="230"/>
      <c r="Q87" s="230"/>
      <c r="R87" s="230"/>
      <c r="S87" s="230"/>
      <c r="T87" s="25"/>
      <c r="W87" s="53"/>
    </row>
    <row r="88" spans="2:24" x14ac:dyDescent="0.25">
      <c r="B88" s="16"/>
      <c r="C88" s="51" t="s">
        <v>18</v>
      </c>
      <c r="D88" s="52"/>
      <c r="E88" s="52"/>
      <c r="F88" s="69"/>
      <c r="G88" s="66" t="s">
        <v>3</v>
      </c>
      <c r="H88" s="70"/>
      <c r="I88" s="67" t="s">
        <v>2</v>
      </c>
      <c r="J88" s="25"/>
      <c r="L88" s="16"/>
      <c r="M88" s="230"/>
      <c r="N88" s="230"/>
      <c r="O88" s="230"/>
      <c r="P88" s="230"/>
      <c r="Q88" s="230"/>
      <c r="R88" s="230"/>
      <c r="S88" s="230"/>
      <c r="T88" s="25"/>
    </row>
    <row r="89" spans="2:24" ht="6.6" customHeight="1" x14ac:dyDescent="0.25">
      <c r="B89" s="16"/>
      <c r="C89" s="51"/>
      <c r="D89" s="52"/>
      <c r="E89" s="52"/>
      <c r="F89" s="66"/>
      <c r="G89" s="66"/>
      <c r="H89" s="66"/>
      <c r="I89" s="67"/>
      <c r="J89" s="25"/>
      <c r="K89" s="46"/>
      <c r="L89" s="16"/>
      <c r="M89" s="230"/>
      <c r="N89" s="230"/>
      <c r="O89" s="230"/>
      <c r="P89" s="230"/>
      <c r="Q89" s="230"/>
      <c r="R89" s="230"/>
      <c r="S89" s="230"/>
      <c r="T89" s="25"/>
    </row>
    <row r="90" spans="2:24" x14ac:dyDescent="0.25">
      <c r="B90" s="16"/>
      <c r="C90" s="276" t="s">
        <v>20</v>
      </c>
      <c r="D90" s="285"/>
      <c r="E90" s="285"/>
      <c r="F90" s="69"/>
      <c r="G90" s="66" t="s">
        <v>3</v>
      </c>
      <c r="H90" s="70"/>
      <c r="I90" s="67" t="s">
        <v>2</v>
      </c>
      <c r="J90" s="25"/>
      <c r="L90" s="16"/>
      <c r="M90" s="230"/>
      <c r="N90" s="230"/>
      <c r="O90" s="230"/>
      <c r="P90" s="230"/>
      <c r="Q90" s="230"/>
      <c r="R90" s="230"/>
      <c r="S90" s="230"/>
      <c r="T90" s="25"/>
      <c r="U90" s="13"/>
      <c r="V90" s="13"/>
      <c r="W90" s="13"/>
    </row>
    <row r="91" spans="2:24" ht="15" customHeight="1" x14ac:dyDescent="0.25">
      <c r="B91" s="16"/>
      <c r="C91" s="286"/>
      <c r="D91" s="285"/>
      <c r="E91" s="285"/>
      <c r="F91" s="66"/>
      <c r="G91" s="66"/>
      <c r="H91" s="66"/>
      <c r="I91" s="67"/>
      <c r="J91" s="25"/>
      <c r="L91" s="16"/>
      <c r="M91" s="230"/>
      <c r="N91" s="230"/>
      <c r="O91" s="230"/>
      <c r="P91" s="230"/>
      <c r="Q91" s="230"/>
      <c r="R91" s="230"/>
      <c r="S91" s="230"/>
      <c r="T91" s="25"/>
      <c r="U91" s="13"/>
      <c r="V91" s="13"/>
      <c r="W91" s="13"/>
    </row>
    <row r="92" spans="2:24" ht="12.75" customHeight="1" x14ac:dyDescent="0.25">
      <c r="B92" s="16"/>
      <c r="C92" s="276" t="s">
        <v>30</v>
      </c>
      <c r="D92" s="277"/>
      <c r="E92" s="278"/>
      <c r="F92" s="69"/>
      <c r="G92" s="66" t="s">
        <v>3</v>
      </c>
      <c r="H92" s="70"/>
      <c r="I92" s="67" t="s">
        <v>2</v>
      </c>
      <c r="J92" s="25"/>
      <c r="L92" s="16"/>
      <c r="M92" s="230"/>
      <c r="N92" s="230"/>
      <c r="O92" s="230"/>
      <c r="P92" s="230"/>
      <c r="Q92" s="230"/>
      <c r="R92" s="230"/>
      <c r="S92" s="230"/>
      <c r="T92" s="25"/>
      <c r="U92" s="13"/>
      <c r="V92" s="13"/>
      <c r="W92" s="13"/>
      <c r="X92" s="47"/>
    </row>
    <row r="93" spans="2:24" x14ac:dyDescent="0.25">
      <c r="B93" s="16"/>
      <c r="C93" s="276" t="s">
        <v>31</v>
      </c>
      <c r="D93" s="277"/>
      <c r="E93" s="277"/>
      <c r="F93" s="66"/>
      <c r="G93" s="66"/>
      <c r="H93" s="66"/>
      <c r="I93" s="67"/>
      <c r="J93" s="25"/>
      <c r="L93" s="16"/>
      <c r="M93" s="230"/>
      <c r="N93" s="230"/>
      <c r="O93" s="230"/>
      <c r="P93" s="230"/>
      <c r="Q93" s="230"/>
      <c r="R93" s="230"/>
      <c r="S93" s="230"/>
      <c r="T93" s="25"/>
      <c r="U93" s="13"/>
      <c r="V93" s="13"/>
      <c r="W93" s="13"/>
    </row>
    <row r="94" spans="2:24" x14ac:dyDescent="0.25">
      <c r="B94" s="16"/>
      <c r="C94" s="276" t="s">
        <v>29</v>
      </c>
      <c r="D94" s="277"/>
      <c r="E94" s="277"/>
      <c r="F94" s="66"/>
      <c r="G94" s="66"/>
      <c r="H94" s="66"/>
      <c r="I94" s="67"/>
      <c r="J94" s="25"/>
      <c r="L94" s="16"/>
      <c r="M94" s="230"/>
      <c r="N94" s="230"/>
      <c r="O94" s="230"/>
      <c r="P94" s="230"/>
      <c r="Q94" s="230"/>
      <c r="R94" s="230"/>
      <c r="S94" s="230"/>
      <c r="T94" s="25"/>
      <c r="U94" s="13"/>
      <c r="V94" s="13"/>
      <c r="W94" s="13"/>
    </row>
    <row r="95" spans="2:24" x14ac:dyDescent="0.25">
      <c r="B95" s="16"/>
      <c r="C95" s="51" t="s">
        <v>21</v>
      </c>
      <c r="D95" s="52"/>
      <c r="E95" s="52"/>
      <c r="F95" s="69"/>
      <c r="G95" s="66" t="s">
        <v>3</v>
      </c>
      <c r="H95" s="70"/>
      <c r="I95" s="67" t="s">
        <v>2</v>
      </c>
      <c r="J95" s="25"/>
      <c r="L95" s="16"/>
      <c r="M95" s="230"/>
      <c r="N95" s="230"/>
      <c r="O95" s="230"/>
      <c r="P95" s="230"/>
      <c r="Q95" s="230"/>
      <c r="R95" s="230"/>
      <c r="S95" s="230"/>
      <c r="T95" s="25"/>
    </row>
    <row r="96" spans="2:24" s="62" customFormat="1" ht="4.95" customHeight="1" x14ac:dyDescent="0.25">
      <c r="B96" s="63"/>
      <c r="C96" s="76"/>
      <c r="D96" s="77"/>
      <c r="E96" s="77"/>
      <c r="F96" s="77"/>
      <c r="G96" s="77"/>
      <c r="H96" s="77"/>
      <c r="I96" s="78"/>
      <c r="J96" s="64"/>
      <c r="K96" s="65"/>
      <c r="L96" s="63"/>
      <c r="M96" s="230"/>
      <c r="N96" s="230"/>
      <c r="O96" s="230"/>
      <c r="P96" s="230"/>
      <c r="Q96" s="230"/>
      <c r="R96" s="230"/>
      <c r="S96" s="230"/>
      <c r="T96" s="64"/>
      <c r="U96" s="4"/>
      <c r="V96" s="13"/>
      <c r="W96" s="13"/>
      <c r="X96" s="4"/>
    </row>
    <row r="97" spans="1:54" ht="4.5" customHeight="1" x14ac:dyDescent="0.25">
      <c r="B97" s="16"/>
      <c r="C97" s="87"/>
      <c r="D97" s="88"/>
      <c r="E97" s="88"/>
      <c r="F97" s="83"/>
      <c r="G97" s="83"/>
      <c r="H97" s="83"/>
      <c r="I97" s="84"/>
      <c r="J97" s="25"/>
      <c r="K97" s="46"/>
      <c r="L97" s="16"/>
      <c r="M97" s="230"/>
      <c r="N97" s="230"/>
      <c r="O97" s="230"/>
      <c r="P97" s="230"/>
      <c r="Q97" s="230"/>
      <c r="R97" s="230"/>
      <c r="S97" s="230"/>
      <c r="T97" s="25"/>
      <c r="U97" s="2"/>
      <c r="X97" s="13"/>
    </row>
    <row r="98" spans="1:54" x14ac:dyDescent="0.25">
      <c r="B98" s="16"/>
      <c r="C98" s="279" t="s">
        <v>48</v>
      </c>
      <c r="D98" s="280"/>
      <c r="E98" s="280"/>
      <c r="F98" s="280"/>
      <c r="G98" s="280"/>
      <c r="H98" s="280"/>
      <c r="I98" s="281"/>
      <c r="J98" s="25"/>
      <c r="K98" s="46"/>
      <c r="L98" s="16"/>
      <c r="M98" s="230"/>
      <c r="N98" s="230"/>
      <c r="O98" s="230"/>
      <c r="P98" s="230"/>
      <c r="Q98" s="230"/>
      <c r="R98" s="230"/>
      <c r="S98" s="230"/>
      <c r="T98" s="25"/>
      <c r="U98" s="2"/>
    </row>
    <row r="99" spans="1:54" ht="25.95" customHeight="1" x14ac:dyDescent="0.25">
      <c r="B99" s="16"/>
      <c r="C99" s="273" t="s">
        <v>47</v>
      </c>
      <c r="D99" s="274"/>
      <c r="E99" s="274"/>
      <c r="F99" s="274"/>
      <c r="G99" s="274"/>
      <c r="H99" s="274"/>
      <c r="I99" s="275"/>
      <c r="J99" s="25"/>
      <c r="K99" s="46"/>
      <c r="L99" s="16"/>
      <c r="M99" s="230"/>
      <c r="N99" s="230"/>
      <c r="O99" s="230"/>
      <c r="P99" s="230"/>
      <c r="Q99" s="230"/>
      <c r="R99" s="230"/>
      <c r="S99" s="230"/>
      <c r="T99" s="25"/>
      <c r="U99" s="2"/>
    </row>
    <row r="100" spans="1:54" x14ac:dyDescent="0.25">
      <c r="B100" s="16"/>
      <c r="C100" s="157"/>
      <c r="D100" s="52"/>
      <c r="E100" s="52"/>
      <c r="F100" s="69"/>
      <c r="G100" s="66" t="s">
        <v>3</v>
      </c>
      <c r="H100" s="70"/>
      <c r="I100" s="67" t="s">
        <v>2</v>
      </c>
      <c r="J100" s="25"/>
      <c r="K100" s="46"/>
      <c r="L100" s="16"/>
      <c r="M100" s="230"/>
      <c r="N100" s="230"/>
      <c r="O100" s="230"/>
      <c r="P100" s="230"/>
      <c r="Q100" s="230"/>
      <c r="R100" s="230"/>
      <c r="S100" s="230"/>
      <c r="T100" s="25"/>
      <c r="U100" s="2"/>
      <c r="X100" s="86"/>
    </row>
    <row r="101" spans="1:54" ht="4.95" customHeight="1" x14ac:dyDescent="0.25">
      <c r="B101" s="16"/>
      <c r="C101" s="51"/>
      <c r="D101" s="52"/>
      <c r="E101" s="52"/>
      <c r="F101" s="66"/>
      <c r="G101" s="66"/>
      <c r="H101" s="66"/>
      <c r="I101" s="67"/>
      <c r="J101" s="25"/>
      <c r="K101" s="46"/>
      <c r="L101" s="16"/>
      <c r="M101" s="230"/>
      <c r="N101" s="230"/>
      <c r="O101" s="230"/>
      <c r="P101" s="230"/>
      <c r="Q101" s="230"/>
      <c r="R101" s="230"/>
      <c r="S101" s="230"/>
      <c r="T101" s="25"/>
      <c r="X101" s="2"/>
    </row>
    <row r="102" spans="1:54" ht="6.75" customHeight="1" x14ac:dyDescent="0.25">
      <c r="B102" s="16"/>
      <c r="C102" s="24"/>
      <c r="D102" s="24"/>
      <c r="E102" s="24"/>
      <c r="F102" s="24"/>
      <c r="G102" s="24"/>
      <c r="H102" s="24"/>
      <c r="I102" s="24"/>
      <c r="J102" s="25"/>
      <c r="L102" s="16"/>
      <c r="M102" s="24"/>
      <c r="N102" s="24"/>
      <c r="O102" s="24"/>
      <c r="P102" s="24"/>
      <c r="Q102" s="24"/>
      <c r="R102" s="24"/>
      <c r="S102" s="24"/>
      <c r="T102" s="25"/>
      <c r="X102" s="13"/>
    </row>
    <row r="103" spans="1:54" ht="6.75" customHeight="1" x14ac:dyDescent="0.25">
      <c r="B103" s="16"/>
      <c r="C103" s="24"/>
      <c r="D103" s="24"/>
      <c r="E103" s="24"/>
      <c r="F103" s="24"/>
      <c r="G103" s="24"/>
      <c r="H103" s="24"/>
      <c r="I103" s="24"/>
      <c r="J103" s="25"/>
      <c r="L103" s="16"/>
      <c r="M103" s="24"/>
      <c r="N103" s="24"/>
      <c r="O103" s="24"/>
      <c r="P103" s="24"/>
      <c r="Q103" s="24"/>
      <c r="R103" s="24"/>
      <c r="S103" s="24"/>
      <c r="T103" s="25"/>
      <c r="X103" s="13"/>
    </row>
    <row r="104" spans="1:54" s="86" customFormat="1" x14ac:dyDescent="0.25">
      <c r="B104" s="1" t="s">
        <v>8</v>
      </c>
      <c r="C104" s="96"/>
      <c r="D104" s="96"/>
      <c r="E104" s="96"/>
      <c r="F104" s="96"/>
      <c r="G104" s="96"/>
      <c r="H104" s="96"/>
      <c r="I104" s="96"/>
      <c r="J104" s="18"/>
      <c r="K104" s="2"/>
      <c r="L104" s="1" t="s">
        <v>8</v>
      </c>
      <c r="M104" s="96"/>
      <c r="N104" s="96"/>
      <c r="O104" s="96"/>
      <c r="P104" s="96"/>
      <c r="Q104" s="97"/>
      <c r="R104" s="97"/>
      <c r="S104" s="97"/>
      <c r="T104" s="18"/>
      <c r="U104" s="4"/>
      <c r="V104" s="4"/>
      <c r="W104" s="4"/>
      <c r="X104" s="2"/>
    </row>
    <row r="105" spans="1:54" s="86" customFormat="1" ht="7.95" customHeight="1" x14ac:dyDescent="0.25">
      <c r="A105" s="4"/>
      <c r="B105" s="16"/>
      <c r="C105" s="24"/>
      <c r="D105" s="24"/>
      <c r="E105" s="24"/>
      <c r="F105" s="24"/>
      <c r="G105" s="24"/>
      <c r="H105" s="24"/>
      <c r="I105" s="24"/>
      <c r="J105" s="25"/>
      <c r="K105" s="13"/>
      <c r="L105" s="16"/>
      <c r="M105" s="24"/>
      <c r="N105" s="24"/>
      <c r="O105" s="24"/>
      <c r="P105" s="24"/>
      <c r="Q105" s="98"/>
      <c r="R105" s="98"/>
      <c r="S105" s="98"/>
      <c r="T105" s="25"/>
      <c r="U105" s="4"/>
      <c r="V105" s="4"/>
      <c r="W105" s="4"/>
      <c r="X105" s="2"/>
      <c r="AN105" s="2"/>
      <c r="AO105" s="2"/>
      <c r="AP105" s="2"/>
      <c r="AQ105" s="2"/>
      <c r="AR105" s="2"/>
      <c r="AS105" s="2"/>
    </row>
    <row r="106" spans="1:54" s="86" customFormat="1" ht="13.8" x14ac:dyDescent="0.3">
      <c r="A106" s="4"/>
      <c r="B106" s="16"/>
      <c r="C106" s="247" t="s">
        <v>41</v>
      </c>
      <c r="D106" s="248"/>
      <c r="E106" s="249"/>
      <c r="F106" s="96"/>
      <c r="G106" s="99"/>
      <c r="H106" s="99"/>
      <c r="I106" s="99"/>
      <c r="J106" s="25"/>
      <c r="K106" s="13"/>
      <c r="L106" s="16"/>
      <c r="M106" s="247" t="s">
        <v>22</v>
      </c>
      <c r="N106" s="248"/>
      <c r="O106" s="249"/>
      <c r="P106" s="24"/>
      <c r="Q106" s="250"/>
      <c r="R106" s="250"/>
      <c r="S106" s="250"/>
      <c r="T106" s="25"/>
      <c r="U106" s="4"/>
      <c r="V106" s="4"/>
      <c r="W106" s="4"/>
      <c r="X106" s="13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54" ht="9.75" customHeight="1" x14ac:dyDescent="0.25">
      <c r="B107" s="17"/>
      <c r="C107" s="20"/>
      <c r="D107" s="20"/>
      <c r="E107" s="20"/>
      <c r="F107" s="20"/>
      <c r="G107" s="20"/>
      <c r="H107" s="21"/>
      <c r="I107" s="22"/>
      <c r="J107" s="23"/>
      <c r="L107" s="17"/>
      <c r="M107" s="20"/>
      <c r="N107" s="20"/>
      <c r="O107" s="20"/>
      <c r="P107" s="20"/>
      <c r="Q107" s="20"/>
      <c r="R107" s="21"/>
      <c r="S107" s="22"/>
      <c r="T107" s="2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1:54" s="13" customFormat="1" ht="18" customHeight="1" x14ac:dyDescent="0.25">
      <c r="C108" s="24"/>
      <c r="D108" s="24"/>
      <c r="E108" s="24"/>
      <c r="F108" s="24"/>
      <c r="G108" s="270"/>
      <c r="H108" s="270"/>
      <c r="I108" s="270"/>
      <c r="M108" s="100"/>
      <c r="N108" s="100"/>
      <c r="O108" s="100"/>
      <c r="P108" s="24"/>
      <c r="Q108" s="24"/>
      <c r="R108" s="24"/>
      <c r="S108" s="24"/>
      <c r="U108" s="4"/>
      <c r="V108" s="4"/>
      <c r="W108" s="4"/>
    </row>
    <row r="109" spans="1:54" ht="12" customHeight="1" x14ac:dyDescent="0.25">
      <c r="X109" s="13"/>
    </row>
  </sheetData>
  <sheetProtection algorithmName="SHA-512" hashValue="0EI9a8pbl2iZAJWCbRpnT2zdFeH8rSHIG84iHBiKM5M0PQxv/0gvwZNW7V2uvkIEblHJnxsnFaKw8lq1Ro/QVQ==" saltValue="+5Fh4ZtN95bbUKMu4/AWDw==" spinCount="100000" sheet="1" objects="1" scenarios="1"/>
  <mergeCells count="134">
    <mergeCell ref="R69:S69"/>
    <mergeCell ref="P41:Q41"/>
    <mergeCell ref="P43:Q43"/>
    <mergeCell ref="P45:Q45"/>
    <mergeCell ref="R41:S41"/>
    <mergeCell ref="R43:S43"/>
    <mergeCell ref="R45:S45"/>
    <mergeCell ref="R47:S47"/>
    <mergeCell ref="R49:S49"/>
    <mergeCell ref="G37:H37"/>
    <mergeCell ref="Q37:R37"/>
    <mergeCell ref="P40:Q40"/>
    <mergeCell ref="P29:S29"/>
    <mergeCell ref="L19:S19"/>
    <mergeCell ref="H8:I8"/>
    <mergeCell ref="P33:S33"/>
    <mergeCell ref="F35:I35"/>
    <mergeCell ref="P35:S35"/>
    <mergeCell ref="F29:I29"/>
    <mergeCell ref="H40:I40"/>
    <mergeCell ref="F31:I31"/>
    <mergeCell ref="P31:S31"/>
    <mergeCell ref="F33:I33"/>
    <mergeCell ref="E25:F25"/>
    <mergeCell ref="H25:I25"/>
    <mergeCell ref="B19:I19"/>
    <mergeCell ref="O25:P25"/>
    <mergeCell ref="R25:S25"/>
    <mergeCell ref="R40:S40"/>
    <mergeCell ref="C40:E40"/>
    <mergeCell ref="F40:G40"/>
    <mergeCell ref="M40:O40"/>
    <mergeCell ref="G4:I4"/>
    <mergeCell ref="D5:I5"/>
    <mergeCell ref="Q4:S4"/>
    <mergeCell ref="B12:G12"/>
    <mergeCell ref="B13:G13"/>
    <mergeCell ref="B14:G14"/>
    <mergeCell ref="B15:G15"/>
    <mergeCell ref="B16:G16"/>
    <mergeCell ref="B17:G17"/>
    <mergeCell ref="B10:G10"/>
    <mergeCell ref="B11:G11"/>
    <mergeCell ref="N5:S5"/>
    <mergeCell ref="G108:I108"/>
    <mergeCell ref="F41:G41"/>
    <mergeCell ref="E82:H82"/>
    <mergeCell ref="C106:E106"/>
    <mergeCell ref="C99:I99"/>
    <mergeCell ref="C94:E94"/>
    <mergeCell ref="C92:E92"/>
    <mergeCell ref="C93:E93"/>
    <mergeCell ref="F45:G45"/>
    <mergeCell ref="C98:I98"/>
    <mergeCell ref="C86:I86"/>
    <mergeCell ref="C90:E91"/>
    <mergeCell ref="C80:E80"/>
    <mergeCell ref="F80:I80"/>
    <mergeCell ref="H41:I41"/>
    <mergeCell ref="H43:I43"/>
    <mergeCell ref="H45:I45"/>
    <mergeCell ref="H47:I47"/>
    <mergeCell ref="H49:I49"/>
    <mergeCell ref="C41:E41"/>
    <mergeCell ref="F44:I44"/>
    <mergeCell ref="B55:F55"/>
    <mergeCell ref="C43:E44"/>
    <mergeCell ref="C45:E46"/>
    <mergeCell ref="M106:O106"/>
    <mergeCell ref="Q106:S106"/>
    <mergeCell ref="F43:G43"/>
    <mergeCell ref="C78:I79"/>
    <mergeCell ref="P52:Q52"/>
    <mergeCell ref="P48:Q48"/>
    <mergeCell ref="P49:Q49"/>
    <mergeCell ref="F50:G50"/>
    <mergeCell ref="F51:G51"/>
    <mergeCell ref="F52:G52"/>
    <mergeCell ref="C77:I77"/>
    <mergeCell ref="O82:R82"/>
    <mergeCell ref="M78:S79"/>
    <mergeCell ref="C76:I76"/>
    <mergeCell ref="M77:S77"/>
    <mergeCell ref="P50:Q50"/>
    <mergeCell ref="H51:I51"/>
    <mergeCell ref="H55:I55"/>
    <mergeCell ref="R51:S51"/>
    <mergeCell ref="R55:S55"/>
    <mergeCell ref="F48:G48"/>
    <mergeCell ref="F49:G49"/>
    <mergeCell ref="P47:Q47"/>
    <mergeCell ref="P80:S80"/>
    <mergeCell ref="M84:S101"/>
    <mergeCell ref="M43:O44"/>
    <mergeCell ref="P44:Q44"/>
    <mergeCell ref="M45:O46"/>
    <mergeCell ref="P46:Q46"/>
    <mergeCell ref="M47:O48"/>
    <mergeCell ref="M49:O50"/>
    <mergeCell ref="M51:O52"/>
    <mergeCell ref="L55:Q55"/>
    <mergeCell ref="M80:O80"/>
    <mergeCell ref="M83:S83"/>
    <mergeCell ref="P51:Q51"/>
    <mergeCell ref="M76:S76"/>
    <mergeCell ref="M64:Q64"/>
    <mergeCell ref="R64:S64"/>
    <mergeCell ref="M65:Q65"/>
    <mergeCell ref="R65:S65"/>
    <mergeCell ref="M66:Q66"/>
    <mergeCell ref="R66:S66"/>
    <mergeCell ref="M67:Q67"/>
    <mergeCell ref="R67:S67"/>
    <mergeCell ref="M68:Q68"/>
    <mergeCell ref="R68:S68"/>
    <mergeCell ref="M69:Q69"/>
    <mergeCell ref="F46:G46"/>
    <mergeCell ref="C47:E48"/>
    <mergeCell ref="C49:E50"/>
    <mergeCell ref="C51:E52"/>
    <mergeCell ref="F47:G47"/>
    <mergeCell ref="C74:I74"/>
    <mergeCell ref="C64:G64"/>
    <mergeCell ref="H64:I64"/>
    <mergeCell ref="C65:G65"/>
    <mergeCell ref="H65:I65"/>
    <mergeCell ref="C66:G66"/>
    <mergeCell ref="H66:I66"/>
    <mergeCell ref="C67:G67"/>
    <mergeCell ref="H67:I67"/>
    <mergeCell ref="C68:G68"/>
    <mergeCell ref="H68:I68"/>
    <mergeCell ref="C69:G69"/>
    <mergeCell ref="H69:I69"/>
  </mergeCells>
  <phoneticPr fontId="0" type="noConversion"/>
  <pageMargins left="0.43307086614173229" right="0.23622047244094491" top="0.59055118110236227" bottom="0.39370078740157483" header="0.23622047244094491" footer="0.31496062992125984"/>
  <pageSetup paperSize="9" scale="91" fitToHeight="2" orientation="portrait" r:id="rId1"/>
  <headerFooter scaleWithDoc="0" alignWithMargins="0">
    <oddHeader>&amp;L&amp;"Arial,Fett"&amp;15Anlage zur Beschreibung der Maßnahmen&amp;R&amp;8Datum der Bearbeitung   &amp;D&amp;"Arial,Fett"&amp;18
A  &amp;"Arial,Standard"&amp;10Anteilfinanzierung</oddHeader>
    <oddFooter>&amp;R&amp;8&amp;F</oddFooter>
  </headerFooter>
  <rowBreaks count="1" manualBreakCount="1">
    <brk id="58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Biotop- und Artenschutz</vt:lpstr>
      <vt:lpstr>'Biotop- und Artenschutz'!Druckbereich</vt:lpstr>
    </vt:vector>
  </TitlesOfParts>
  <Company>LFV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Elberfeld</dc:creator>
  <cp:lastModifiedBy>Heilken, Martin</cp:lastModifiedBy>
  <cp:lastPrinted>2023-08-16T07:39:36Z</cp:lastPrinted>
  <dcterms:created xsi:type="dcterms:W3CDTF">2003-06-26T06:41:09Z</dcterms:created>
  <dcterms:modified xsi:type="dcterms:W3CDTF">2025-03-27T14:07:11Z</dcterms:modified>
</cp:coreProperties>
</file>