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Geschäftsstelle Forst\Verordnungen, Richtlinien etc\FöRL forstliche Förderung - 2023 bis 2027\A, B, C, D -Listen\B - Berechnungsblätter\"/>
    </mc:Choice>
  </mc:AlternateContent>
  <xr:revisionPtr revIDLastSave="0" documentId="8_{22795AEF-D05D-492D-B068-5A32650623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lt- und Biotopbäume" sheetId="17" r:id="rId1"/>
  </sheets>
  <definedNames>
    <definedName name="_xlnm.Print_Area" localSheetId="0">'Alt- und Biotopbäume'!$A$1:$U$212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7" l="1"/>
  <c r="L34" i="17"/>
  <c r="L35" i="17"/>
  <c r="L36" i="17"/>
  <c r="L37" i="17"/>
  <c r="L38" i="17"/>
  <c r="L39" i="17"/>
  <c r="L40" i="17"/>
  <c r="L41" i="17"/>
  <c r="L42" i="17"/>
  <c r="L43" i="17"/>
  <c r="L44" i="17"/>
  <c r="M117" i="17"/>
  <c r="I117" i="17"/>
  <c r="C117" i="17"/>
  <c r="M116" i="17"/>
  <c r="I116" i="17"/>
  <c r="C116" i="17"/>
  <c r="M115" i="17"/>
  <c r="I115" i="17"/>
  <c r="C115" i="17"/>
  <c r="M114" i="17"/>
  <c r="I114" i="17"/>
  <c r="C114" i="17"/>
  <c r="M113" i="17"/>
  <c r="I113" i="17"/>
  <c r="C113" i="17"/>
  <c r="M112" i="17"/>
  <c r="I112" i="17"/>
  <c r="C112" i="17"/>
  <c r="M111" i="17"/>
  <c r="I111" i="17"/>
  <c r="C111" i="17"/>
  <c r="M110" i="17"/>
  <c r="I110" i="17"/>
  <c r="C110" i="17"/>
  <c r="M109" i="17"/>
  <c r="I109" i="17"/>
  <c r="C109" i="17"/>
  <c r="M108" i="17"/>
  <c r="I108" i="17"/>
  <c r="C108" i="17"/>
  <c r="M107" i="17"/>
  <c r="I107" i="17"/>
  <c r="C107" i="17"/>
  <c r="M106" i="17"/>
  <c r="I106" i="17"/>
  <c r="C106" i="17"/>
  <c r="M105" i="17"/>
  <c r="I105" i="17"/>
  <c r="C105" i="17"/>
  <c r="M104" i="17"/>
  <c r="I104" i="17"/>
  <c r="C104" i="17"/>
  <c r="M103" i="17"/>
  <c r="I103" i="17"/>
  <c r="C103" i="17"/>
  <c r="M102" i="17"/>
  <c r="I102" i="17"/>
  <c r="C102" i="17"/>
  <c r="M101" i="17"/>
  <c r="I101" i="17"/>
  <c r="C101" i="17"/>
  <c r="M100" i="17"/>
  <c r="I100" i="17"/>
  <c r="C100" i="17"/>
  <c r="M99" i="17"/>
  <c r="I99" i="17"/>
  <c r="C99" i="17"/>
  <c r="M98" i="17"/>
  <c r="I98" i="17"/>
  <c r="C98" i="17"/>
  <c r="M97" i="17"/>
  <c r="I97" i="17"/>
  <c r="C97" i="17"/>
  <c r="M96" i="17"/>
  <c r="I96" i="17"/>
  <c r="C96" i="17"/>
  <c r="M95" i="17"/>
  <c r="I95" i="17"/>
  <c r="C95" i="17"/>
  <c r="M94" i="17"/>
  <c r="I94" i="17"/>
  <c r="C94" i="17"/>
  <c r="M93" i="17"/>
  <c r="I93" i="17"/>
  <c r="C93" i="17"/>
  <c r="M92" i="17"/>
  <c r="I92" i="17"/>
  <c r="C92" i="17"/>
  <c r="M91" i="17"/>
  <c r="I91" i="17"/>
  <c r="C91" i="17"/>
  <c r="M90" i="17"/>
  <c r="I90" i="17"/>
  <c r="C90" i="17"/>
  <c r="M89" i="17"/>
  <c r="I89" i="17"/>
  <c r="C89" i="17"/>
  <c r="M88" i="17"/>
  <c r="I88" i="17"/>
  <c r="C88" i="17"/>
  <c r="M87" i="17"/>
  <c r="I87" i="17"/>
  <c r="C87" i="17"/>
  <c r="M86" i="17"/>
  <c r="I86" i="17"/>
  <c r="C86" i="17"/>
  <c r="M85" i="17"/>
  <c r="I85" i="17"/>
  <c r="C85" i="17"/>
  <c r="M84" i="17"/>
  <c r="I84" i="17"/>
  <c r="C84" i="17"/>
  <c r="M83" i="17"/>
  <c r="I83" i="17"/>
  <c r="C83" i="17"/>
  <c r="M82" i="17"/>
  <c r="I82" i="17"/>
  <c r="C82" i="17"/>
  <c r="M81" i="17"/>
  <c r="I81" i="17"/>
  <c r="C81" i="17"/>
  <c r="M80" i="17"/>
  <c r="I80" i="17"/>
  <c r="C80" i="17"/>
  <c r="M79" i="17"/>
  <c r="I79" i="17"/>
  <c r="C79" i="17"/>
  <c r="M78" i="17"/>
  <c r="I78" i="17"/>
  <c r="C78" i="17"/>
  <c r="M77" i="17"/>
  <c r="I77" i="17"/>
  <c r="C77" i="17"/>
  <c r="M76" i="17"/>
  <c r="I76" i="17"/>
  <c r="C76" i="17"/>
  <c r="M75" i="17"/>
  <c r="I75" i="17"/>
  <c r="C75" i="17"/>
  <c r="M74" i="17"/>
  <c r="I74" i="17"/>
  <c r="C74" i="17"/>
  <c r="M70" i="17"/>
  <c r="I70" i="17"/>
  <c r="C70" i="17"/>
  <c r="M69" i="17"/>
  <c r="I69" i="17"/>
  <c r="C69" i="17"/>
  <c r="M68" i="17"/>
  <c r="I68" i="17"/>
  <c r="C68" i="17"/>
  <c r="M67" i="17"/>
  <c r="I67" i="17"/>
  <c r="C67" i="17"/>
  <c r="M66" i="17"/>
  <c r="I66" i="17"/>
  <c r="C66" i="17"/>
  <c r="M65" i="17"/>
  <c r="I65" i="17"/>
  <c r="C65" i="17"/>
  <c r="M64" i="17"/>
  <c r="I64" i="17"/>
  <c r="C64" i="17"/>
  <c r="M63" i="17"/>
  <c r="I63" i="17"/>
  <c r="C63" i="17"/>
  <c r="M62" i="17"/>
  <c r="I62" i="17"/>
  <c r="C62" i="17"/>
  <c r="M61" i="17"/>
  <c r="I61" i="17"/>
  <c r="C61" i="17"/>
  <c r="M60" i="17"/>
  <c r="I60" i="17"/>
  <c r="C60" i="17"/>
  <c r="M59" i="17"/>
  <c r="I59" i="17"/>
  <c r="C59" i="17"/>
  <c r="M58" i="17"/>
  <c r="I58" i="17"/>
  <c r="C58" i="17"/>
  <c r="M57" i="17"/>
  <c r="I57" i="17"/>
  <c r="C57" i="17"/>
  <c r="M56" i="17"/>
  <c r="I56" i="17"/>
  <c r="C56" i="17"/>
  <c r="M55" i="17"/>
  <c r="I55" i="17"/>
  <c r="C55" i="17"/>
  <c r="M54" i="17"/>
  <c r="I54" i="17"/>
  <c r="C54" i="17"/>
  <c r="M53" i="17"/>
  <c r="I53" i="17"/>
  <c r="C53" i="17"/>
  <c r="M52" i="17"/>
  <c r="I52" i="17"/>
  <c r="C52" i="17"/>
  <c r="M51" i="17"/>
  <c r="I51" i="17"/>
  <c r="C51" i="17"/>
  <c r="C50" i="17"/>
  <c r="I50" i="17" s="1"/>
  <c r="C49" i="17"/>
  <c r="I49" i="17" s="1"/>
  <c r="C48" i="17"/>
  <c r="I48" i="17" s="1"/>
  <c r="C47" i="17"/>
  <c r="I47" i="17" s="1"/>
  <c r="C46" i="17"/>
  <c r="I46" i="17" s="1"/>
  <c r="C45" i="17"/>
  <c r="I45" i="17" s="1"/>
  <c r="C44" i="17"/>
  <c r="I44" i="17" s="1"/>
  <c r="C43" i="17"/>
  <c r="I43" i="17" s="1"/>
  <c r="C42" i="17"/>
  <c r="I42" i="17" s="1"/>
  <c r="C41" i="17"/>
  <c r="I41" i="17" s="1"/>
  <c r="I40" i="17"/>
  <c r="C40" i="17"/>
  <c r="C39" i="17"/>
  <c r="I39" i="17" s="1"/>
  <c r="C38" i="17"/>
  <c r="I38" i="17" s="1"/>
  <c r="C37" i="17"/>
  <c r="I37" i="17" s="1"/>
  <c r="C36" i="17"/>
  <c r="I36" i="17" s="1"/>
  <c r="C35" i="17"/>
  <c r="I35" i="17" s="1"/>
  <c r="C34" i="17"/>
  <c r="I34" i="17" s="1"/>
  <c r="C33" i="17"/>
  <c r="I33" i="17" s="1"/>
  <c r="R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74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33" i="17"/>
  <c r="R168" i="17" l="1"/>
  <c r="M168" i="17"/>
  <c r="R167" i="17"/>
  <c r="M167" i="17"/>
  <c r="R166" i="17"/>
  <c r="M166" i="17"/>
  <c r="R165" i="17"/>
  <c r="M165" i="17"/>
  <c r="R164" i="17"/>
  <c r="M164" i="17"/>
  <c r="R163" i="17"/>
  <c r="M163" i="17"/>
  <c r="S111" i="17" l="1"/>
  <c r="S112" i="17"/>
  <c r="S113" i="17"/>
  <c r="S114" i="17"/>
  <c r="S115" i="17"/>
  <c r="S116" i="17"/>
  <c r="S117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S76" i="17"/>
  <c r="S75" i="17"/>
  <c r="S74" i="17"/>
  <c r="R35" i="17"/>
  <c r="S35" i="17"/>
  <c r="R36" i="17"/>
  <c r="S36" i="17"/>
  <c r="R37" i="17"/>
  <c r="S37" i="17"/>
  <c r="R38" i="17"/>
  <c r="S38" i="17"/>
  <c r="R39" i="17"/>
  <c r="S39" i="17"/>
  <c r="R40" i="17"/>
  <c r="S40" i="17"/>
  <c r="R41" i="17"/>
  <c r="S41" i="17"/>
  <c r="R42" i="17"/>
  <c r="S42" i="17"/>
  <c r="R43" i="17"/>
  <c r="S43" i="17"/>
  <c r="R44" i="17"/>
  <c r="S44" i="17"/>
  <c r="R45" i="17"/>
  <c r="S45" i="17"/>
  <c r="R46" i="17"/>
  <c r="S46" i="17"/>
  <c r="R47" i="17"/>
  <c r="S47" i="17"/>
  <c r="R48" i="17"/>
  <c r="S48" i="17"/>
  <c r="R49" i="17"/>
  <c r="S49" i="17"/>
  <c r="R50" i="17"/>
  <c r="S50" i="17"/>
  <c r="R51" i="17"/>
  <c r="S51" i="17"/>
  <c r="R52" i="17"/>
  <c r="S52" i="17"/>
  <c r="R53" i="17"/>
  <c r="S53" i="17"/>
  <c r="R54" i="17"/>
  <c r="S54" i="17"/>
  <c r="R55" i="17"/>
  <c r="S55" i="17"/>
  <c r="R56" i="17"/>
  <c r="S56" i="17"/>
  <c r="R57" i="17"/>
  <c r="S57" i="17"/>
  <c r="R58" i="17"/>
  <c r="S58" i="17"/>
  <c r="R59" i="17"/>
  <c r="S59" i="17"/>
  <c r="R60" i="17"/>
  <c r="S60" i="17"/>
  <c r="R61" i="17"/>
  <c r="S61" i="17"/>
  <c r="R62" i="17"/>
  <c r="S62" i="17"/>
  <c r="R63" i="17"/>
  <c r="S63" i="17"/>
  <c r="R64" i="17"/>
  <c r="S64" i="17"/>
  <c r="R65" i="17"/>
  <c r="S65" i="17"/>
  <c r="R66" i="17"/>
  <c r="S66" i="17"/>
  <c r="R67" i="17"/>
  <c r="S67" i="17"/>
  <c r="R68" i="17"/>
  <c r="S68" i="17"/>
  <c r="R69" i="17"/>
  <c r="S69" i="17"/>
  <c r="R70" i="17"/>
  <c r="S70" i="17"/>
  <c r="S34" i="17"/>
  <c r="R34" i="17"/>
  <c r="R33" i="17"/>
  <c r="P33" i="17"/>
  <c r="G218" i="17"/>
  <c r="G219" i="17"/>
  <c r="G220" i="17"/>
  <c r="G221" i="17"/>
  <c r="G222" i="17"/>
  <c r="G223" i="17"/>
  <c r="G224" i="17"/>
  <c r="G225" i="17"/>
  <c r="G226" i="17"/>
  <c r="G227" i="17"/>
  <c r="G217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L45" i="17"/>
  <c r="M45" i="17" s="1"/>
  <c r="L46" i="17"/>
  <c r="M46" i="17" s="1"/>
  <c r="L47" i="17"/>
  <c r="M47" i="17" s="1"/>
  <c r="L48" i="17"/>
  <c r="M48" i="17" s="1"/>
  <c r="L49" i="17"/>
  <c r="M49" i="17" s="1"/>
  <c r="L50" i="17"/>
  <c r="M50" i="17" s="1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P75" i="17"/>
  <c r="O75" i="17"/>
  <c r="L75" i="17"/>
  <c r="P74" i="17"/>
  <c r="O74" i="17"/>
  <c r="L74" i="17"/>
  <c r="H119" i="17" l="1"/>
  <c r="S33" i="17"/>
  <c r="R119" i="17" s="1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35" i="17" l="1"/>
  <c r="O76" i="17" l="1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33" i="17"/>
  <c r="L88" i="17" l="1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77" i="17"/>
  <c r="L76" i="17"/>
  <c r="P61" i="17"/>
  <c r="P62" i="17"/>
  <c r="P63" i="17"/>
  <c r="P64" i="17"/>
  <c r="P65" i="17"/>
  <c r="P66" i="17"/>
  <c r="P67" i="17"/>
  <c r="P68" i="17"/>
  <c r="P69" i="17"/>
  <c r="P70" i="17"/>
  <c r="P52" i="17"/>
  <c r="P53" i="17"/>
  <c r="P54" i="17"/>
  <c r="P55" i="17"/>
  <c r="P56" i="17"/>
  <c r="P57" i="17"/>
  <c r="P58" i="17"/>
  <c r="P59" i="17"/>
  <c r="P60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4" i="17"/>
  <c r="L87" i="17" l="1"/>
  <c r="L86" i="17"/>
  <c r="L85" i="17" l="1"/>
  <c r="L84" i="17"/>
  <c r="L83" i="17"/>
  <c r="L82" i="17"/>
  <c r="L81" i="17"/>
  <c r="L80" i="17"/>
  <c r="L79" i="17"/>
  <c r="L78" i="17"/>
  <c r="R133" i="17"/>
  <c r="R138" i="17"/>
  <c r="R136" i="17"/>
  <c r="R125" i="17"/>
  <c r="R123" i="17"/>
  <c r="P25" i="17" l="1"/>
  <c r="P27" i="17" s="1"/>
  <c r="F27" i="17"/>
  <c r="P23" i="17" l="1"/>
  <c r="P21" i="17"/>
  <c r="P19" i="17"/>
  <c r="M177" i="17" l="1"/>
  <c r="M206" i="17" l="1"/>
  <c r="O16" i="17" l="1"/>
  <c r="S1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MAHE3600</author>
    <author>Ute Elberfeld</author>
    <author>Heilken, Martin</author>
    <author>Schürmann, Heiko</author>
  </authors>
  <commentList>
    <comment ref="P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Bitte J nur eingeben, wenn KEINE Abweichung zum Antrag vorliegt. </t>
        </r>
      </text>
    </comment>
    <comment ref="B33" authorId="1" shapeId="0" xr:uid="{071396A6-1E67-4F28-8DC8-500C4D24198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3" authorId="1" shapeId="0" xr:uid="{1D471FDE-D51E-4FA7-9BAA-C92CFCECD6C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34" authorId="1" shapeId="0" xr:uid="{B82DCAFC-1C37-49C8-9B8C-D682E9B5EAC9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4" authorId="1" shapeId="0" xr:uid="{35945D38-8ADD-4382-BBD2-915B43DE6B6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35" authorId="1" shapeId="0" xr:uid="{FB684C62-94D6-4A6E-87BB-EDFE7B52DAE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5" authorId="1" shapeId="0" xr:uid="{AFBFB6A1-6C1F-48E2-B6E8-0FF4A371BCE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36" authorId="1" shapeId="0" xr:uid="{34265B2D-B744-4DA7-B0C6-101A3867A12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6" authorId="1" shapeId="0" xr:uid="{643B1878-FCF6-4FE0-8BCD-25543B08C03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37" authorId="1" shapeId="0" xr:uid="{C1DB87D3-B5D4-49B2-A94F-9AFB5A4995D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7" authorId="1" shapeId="0" xr:uid="{432311CC-3B67-4679-B71D-E8E09C2C1C9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38" authorId="1" shapeId="0" xr:uid="{07350162-BD8C-460B-B67F-CB5DA30CBCD6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8" authorId="1" shapeId="0" xr:uid="{738D1963-73B7-4079-8B30-C4AFB02587D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39" authorId="1" shapeId="0" xr:uid="{0DF5C5D0-1711-483E-8334-E8F8BDA39C8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39" authorId="1" shapeId="0" xr:uid="{71C1A81F-114F-4829-9CC0-300A7FE2F34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0" authorId="1" shapeId="0" xr:uid="{ECFEA9A1-9170-40F8-93B6-EE9D9C30BC5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0" authorId="1" shapeId="0" xr:uid="{4C42A461-65BA-44DC-9AE3-087554D2CD7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1" authorId="1" shapeId="0" xr:uid="{6FD0CE49-2918-4120-BECA-70909BCB09F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1" authorId="1" shapeId="0" xr:uid="{DEBC1C69-5B59-4085-B4EE-882A1F6B145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2" authorId="1" shapeId="0" xr:uid="{7AEE8873-B24D-4838-B2CA-70B32CFDB5E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2" authorId="1" shapeId="0" xr:uid="{ED3CCC6B-6ABD-48D9-BABD-5FCD46DBA7E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3" authorId="1" shapeId="0" xr:uid="{845F55A6-3F94-47B6-8868-388A99CD398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3" authorId="1" shapeId="0" xr:uid="{362546DA-64A2-4294-AA91-70A6B8B0D72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4" authorId="1" shapeId="0" xr:uid="{3529FB94-10B4-45F9-90D7-34E7858FEF2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4" authorId="1" shapeId="0" xr:uid="{687E890A-3334-41F2-B23D-F03DDE614A6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5" authorId="1" shapeId="0" xr:uid="{4C7BFFAE-E1B3-4701-A9F7-7F4908CD3CC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5" authorId="1" shapeId="0" xr:uid="{C8ABB357-AED4-4558-B353-F47A8A270C3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6" authorId="1" shapeId="0" xr:uid="{199A907B-0501-4E52-86B0-D9C8864A2FB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6" authorId="1" shapeId="0" xr:uid="{AFE20841-12D5-44BD-AF25-98A06652545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7" authorId="1" shapeId="0" xr:uid="{817F6FC4-B96B-4132-8E82-B8FB80B1285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7" authorId="1" shapeId="0" xr:uid="{5E956C10-93A6-48BC-A791-8AFCF0C304F6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8" authorId="1" shapeId="0" xr:uid="{F72546D4-CDCB-4B70-B4F5-DA59A30B30F6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8" authorId="1" shapeId="0" xr:uid="{831F8942-C3B1-4CEA-9CEC-3D14D9D59D4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49" authorId="1" shapeId="0" xr:uid="{3FFC3265-7E01-4D6E-A632-0828A77DF37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49" authorId="1" shapeId="0" xr:uid="{B6CC583B-D78B-40DE-A1AF-8EC289F35E3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0" authorId="1" shapeId="0" xr:uid="{5EBFA886-6E96-4AB8-97A5-472231C2E6E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0" authorId="1" shapeId="0" xr:uid="{F7375653-CF7B-4583-BA43-7B83F5303CA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1" authorId="1" shapeId="0" xr:uid="{9E67CC29-B9CB-42C1-8C8C-E05BFF067CD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1" authorId="1" shapeId="0" xr:uid="{D8ADB431-B834-4922-A21F-82ED7AA8E5D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2" authorId="1" shapeId="0" xr:uid="{552233F5-E7FC-40E7-B3F6-A1F786D80AB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2" authorId="1" shapeId="0" xr:uid="{B172A400-E09C-49A8-B1D7-0A2EE7D8987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3" authorId="1" shapeId="0" xr:uid="{E25059D9-9267-4D4E-8DCF-ADB25453B9F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3" authorId="1" shapeId="0" xr:uid="{DEA6F9F7-5135-4CFB-8744-4EDC57DF2A3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4" authorId="1" shapeId="0" xr:uid="{970E1D8E-759F-463C-8C8B-27E657EE0F8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4" authorId="1" shapeId="0" xr:uid="{BD57F173-4FDF-440B-8B7F-6BD0C8EA092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5" authorId="1" shapeId="0" xr:uid="{B4280CDA-48A0-435A-BE50-B10C654FBEC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5" authorId="1" shapeId="0" xr:uid="{82F10220-5D41-498B-9223-24999205002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6" authorId="1" shapeId="0" xr:uid="{1F735932-CF79-4B09-8692-6C15D3D78B6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6" authorId="1" shapeId="0" xr:uid="{0D489C91-CB99-4417-9573-FDFA6EAAEEC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7" authorId="1" shapeId="0" xr:uid="{E45ABC15-A0AF-4BCF-9979-C1209F0C73A6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7" authorId="1" shapeId="0" xr:uid="{7752A7FB-4B0C-48A5-8239-8BA0FE9CEEC9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8" authorId="1" shapeId="0" xr:uid="{E681147E-3018-40B1-87AA-C4ABB572B49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8" authorId="1" shapeId="0" xr:uid="{2E1B0F81-9DAB-43CF-A8D0-ADA530181AC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59" authorId="1" shapeId="0" xr:uid="{7E010B29-11AF-486F-8BBA-1317323AB1D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59" authorId="1" shapeId="0" xr:uid="{90676F10-667F-4D29-BB52-3FA253367F2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0" authorId="1" shapeId="0" xr:uid="{53383551-E221-4B1B-AC51-E26BB7F5BB7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0" authorId="1" shapeId="0" xr:uid="{A283560E-CD29-4816-8F4E-0D3EAC05F71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1" authorId="1" shapeId="0" xr:uid="{852483DE-DAD3-4C1B-8125-E85E91D0708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1" authorId="1" shapeId="0" xr:uid="{463CD517-EF17-453F-A3F0-92AB7769957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2" authorId="1" shapeId="0" xr:uid="{06F1A94F-855E-4316-ACD0-6AD82682A0F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2" authorId="1" shapeId="0" xr:uid="{A291DB33-1BC2-4133-A679-52B328DEB88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3" authorId="1" shapeId="0" xr:uid="{878A01A4-DC9E-4AB4-B38B-6F24ED3D0BB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3" authorId="1" shapeId="0" xr:uid="{EF6A38D8-5C33-409A-83C9-9FA8408E0A9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4" authorId="1" shapeId="0" xr:uid="{E21CCD5E-6FA8-49F8-A390-46EC604810F9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4" authorId="1" shapeId="0" xr:uid="{0244996D-B447-4AFB-B754-6B26B74C344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5" authorId="1" shapeId="0" xr:uid="{CBAB43DA-505A-41E2-AA87-7D5B6113722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5" authorId="1" shapeId="0" xr:uid="{12322AE7-BF2E-4175-8EBF-7204E84C11C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6" authorId="1" shapeId="0" xr:uid="{B704D7F4-0E6E-4560-AF87-0FF727899A4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6" authorId="1" shapeId="0" xr:uid="{B01236A8-D469-4ACE-A217-E1E4AE8ABB6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7" authorId="1" shapeId="0" xr:uid="{251B70F9-2CAE-4199-B4AC-3D75F248FFE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7" authorId="1" shapeId="0" xr:uid="{AE4AC7E8-E205-4D36-BE8F-7F6981187BE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8" authorId="1" shapeId="0" xr:uid="{4EF69C8A-775F-4FAD-BDEE-C737C1D6808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8" authorId="1" shapeId="0" xr:uid="{58898653-1EBF-400E-8BB3-94C971317BA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69" authorId="1" shapeId="0" xr:uid="{0B11D83F-0991-46A3-B96D-A5B690DCC8E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69" authorId="1" shapeId="0" xr:uid="{7512B510-2233-4CB4-A4AE-E615E7D708B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0" authorId="1" shapeId="0" xr:uid="{A4D92E7E-805E-441A-B68F-45914AB25F4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0" authorId="1" shapeId="0" xr:uid="{48D1598D-5400-4195-A799-6108C3011BF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4" authorId="1" shapeId="0" xr:uid="{6289E20D-E152-4753-8C10-31B55AE3966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4" authorId="1" shapeId="0" xr:uid="{B9FE367A-4593-4F08-BD22-F9F94EF05E6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5" authorId="1" shapeId="0" xr:uid="{12D99599-F5DA-4FA5-81D7-65D36DE5253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5" authorId="1" shapeId="0" xr:uid="{23638A89-AAB0-4EDD-A809-2C31B30C431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6" authorId="1" shapeId="0" xr:uid="{2F35D9BB-805A-416C-B6BD-5E47DD7AD64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6" authorId="1" shapeId="0" xr:uid="{0DED507E-967F-433C-A212-4D3418F7A90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7" authorId="1" shapeId="0" xr:uid="{93BEA081-A78A-48A0-A4F6-E68F17B02AD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7" authorId="1" shapeId="0" xr:uid="{EEEDDE8E-74AE-42BB-BDD1-786E9651779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8" authorId="1" shapeId="0" xr:uid="{1B6AF1DC-2A82-4DA2-AC2B-87213F082E8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8" authorId="1" shapeId="0" xr:uid="{9C224E8F-87E9-4919-B312-C7883E42445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79" authorId="1" shapeId="0" xr:uid="{4276C3B8-1A13-4EB2-92F2-CAE9B405AF4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79" authorId="1" shapeId="0" xr:uid="{FA45DBF1-FA4C-4108-9700-FFB8DFC543A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0" authorId="1" shapeId="0" xr:uid="{11656FD6-B4AC-4884-9E45-D127CAD771B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0" authorId="1" shapeId="0" xr:uid="{28834D7D-67AF-407B-B70E-218F72DE9F1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1" authorId="1" shapeId="0" xr:uid="{9ADEF82B-C510-4A7F-B3DE-71ED85DB7A2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1" authorId="1" shapeId="0" xr:uid="{D6806944-03C6-40F1-824A-2CBDA7A40A96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2" authorId="1" shapeId="0" xr:uid="{46DB30F1-542D-4F79-B58D-A305FD26D37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2" authorId="1" shapeId="0" xr:uid="{A0C9FE90-AF19-4385-BD3C-1B720D7BFA9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3" authorId="1" shapeId="0" xr:uid="{CA40E4D7-E535-41DB-832F-124047D30AE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3" authorId="1" shapeId="0" xr:uid="{EFBC2DD2-43A6-4EC2-9B02-0674C754E99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4" authorId="1" shapeId="0" xr:uid="{5805F3DF-9DEB-417F-AB58-F69C37EA1B2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4" authorId="1" shapeId="0" xr:uid="{A2B543FC-564F-4BDA-B5D2-47819838BB4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5" authorId="1" shapeId="0" xr:uid="{C73AD13F-748F-4C6F-93A0-79250CC140F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5" authorId="1" shapeId="0" xr:uid="{F38F7BD0-3D0A-464B-AC3A-5216629411A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6" authorId="1" shapeId="0" xr:uid="{167C1537-E551-4689-A7E9-2AD7B6FC311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6" authorId="1" shapeId="0" xr:uid="{2BA1F54E-A903-4829-9461-C3A3D564C84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7" authorId="1" shapeId="0" xr:uid="{DBBD8163-222C-4F10-80DF-603E7B2696A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7" authorId="1" shapeId="0" xr:uid="{49BC8A0A-2702-495A-BE2C-1CB1BD383B3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8" authorId="1" shapeId="0" xr:uid="{BB620926-6896-481C-97D5-F8206DF7583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8" authorId="1" shapeId="0" xr:uid="{A9A4B08F-10F9-48A8-83C4-1521897D8D8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89" authorId="1" shapeId="0" xr:uid="{F8B5E89D-B69F-456F-9AC4-1EB52B57799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89" authorId="1" shapeId="0" xr:uid="{B323A3DA-FA5E-49E6-BDA8-9F433E94AE2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0" authorId="1" shapeId="0" xr:uid="{E3CFFAE8-FEE6-4273-8B55-F3DFD955E7F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0" authorId="1" shapeId="0" xr:uid="{160C2A55-4E69-4091-BC80-6EECD6F8F92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1" authorId="1" shapeId="0" xr:uid="{405F39E9-478D-4163-8D61-366C0657DB2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1" authorId="1" shapeId="0" xr:uid="{82F6AC87-9651-4DC1-A5FF-90C220AD75B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2" authorId="1" shapeId="0" xr:uid="{9653851B-E904-4B5D-9C22-2CA964CE502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2" authorId="1" shapeId="0" xr:uid="{7DA0E472-9FAC-4E91-8880-4C4452A11DE6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3" authorId="1" shapeId="0" xr:uid="{B6810135-129C-472C-89AD-E297D35AA13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3" authorId="1" shapeId="0" xr:uid="{BF7FAA55-8702-4AD4-A46F-15A49DC6F2B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4" authorId="1" shapeId="0" xr:uid="{B0C00827-F6EF-4332-B6D8-08B7706ECED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4" authorId="1" shapeId="0" xr:uid="{45DC24E8-0F03-4AA8-806B-B1CBCB0267D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5" authorId="1" shapeId="0" xr:uid="{336F72D1-5534-4BB8-ABC6-DCBC443A3C1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5" authorId="1" shapeId="0" xr:uid="{0F52EBAC-66C2-49E5-8330-B2A45B3A69F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6" authorId="1" shapeId="0" xr:uid="{B5FA94B6-82F1-474D-A498-F5C8C36B299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6" authorId="1" shapeId="0" xr:uid="{DDAE8325-7F34-44EF-B645-60CF49B42DE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7" authorId="1" shapeId="0" xr:uid="{62E20521-7EB8-497F-825A-F57A540E836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7" authorId="1" shapeId="0" xr:uid="{B8282168-E016-4779-B8FA-589B50D453E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8" authorId="1" shapeId="0" xr:uid="{23A75826-CAE2-48E2-AC07-C791EE1049D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8" authorId="1" shapeId="0" xr:uid="{1DB6E8D3-9C69-4AFE-A21B-B1E102D2F3B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99" authorId="1" shapeId="0" xr:uid="{B7FADA4B-9FCB-427B-AA92-372DEE476C88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99" authorId="1" shapeId="0" xr:uid="{8FE4EBDB-0477-47A1-A3F5-8E5B0400EC7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0" authorId="1" shapeId="0" xr:uid="{03BFFF74-6E83-4CC8-BC13-648B26CD5BB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0" authorId="1" shapeId="0" xr:uid="{C95925DF-80BF-4B77-8EA3-4209F271F39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1" authorId="1" shapeId="0" xr:uid="{7198E53E-7B05-4C16-823E-06CD13AA96E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1" authorId="1" shapeId="0" xr:uid="{48DC5719-292C-48F5-8253-3EE6485FB8C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2" authorId="1" shapeId="0" xr:uid="{A49FAC08-C2AB-49BD-81FE-451D98EB971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2" authorId="1" shapeId="0" xr:uid="{E1B31F7D-CB86-449A-BEA6-891496CE17D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3" authorId="1" shapeId="0" xr:uid="{F66C9737-8B90-4713-BEAC-02DC7155F04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3" authorId="1" shapeId="0" xr:uid="{56E27F85-99BC-471D-BAFA-33228F0ED45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4" authorId="1" shapeId="0" xr:uid="{B2F8FF0C-1396-4C84-8077-FC418EC7BDDA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4" authorId="1" shapeId="0" xr:uid="{E9293B2F-6349-4F53-B17C-DAF4865DB6CF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5" authorId="1" shapeId="0" xr:uid="{C86D068E-7138-473B-86FF-2926A97D6DC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5" authorId="1" shapeId="0" xr:uid="{B83879E9-3FB6-40CC-A3E2-371BEAABBDB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6" authorId="1" shapeId="0" xr:uid="{BF62972A-FAD1-4B37-9F25-EBF33B26EC8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6" authorId="1" shapeId="0" xr:uid="{8D130E71-72EC-4F8E-A02F-06C3132D2FB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7" authorId="1" shapeId="0" xr:uid="{1DF66F9C-623A-4A49-892A-CDFFF9B4A19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7" authorId="1" shapeId="0" xr:uid="{C9E3A3CD-8E32-453B-9130-B8F9777FBBC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8" authorId="1" shapeId="0" xr:uid="{822542C4-10C6-4BD9-97F5-741BCE37B70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8" authorId="1" shapeId="0" xr:uid="{E99A197F-BD8A-4E15-8C5A-876D14D3E10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09" authorId="1" shapeId="0" xr:uid="{0F3EF1DF-FE85-4479-96CF-A464ED9B5FC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09" authorId="1" shapeId="0" xr:uid="{20F6EA89-1352-4903-A100-51EDCDAA91C4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0" authorId="1" shapeId="0" xr:uid="{A9BE3C8A-7CFC-4E93-9879-F7D41239F623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0" authorId="1" shapeId="0" xr:uid="{61B0D5A6-3F4A-4483-9148-F1740BFEA28D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1" authorId="1" shapeId="0" xr:uid="{97F5FC62-8525-4CE7-94A0-5181D760800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1" authorId="1" shapeId="0" xr:uid="{516E8ED9-7ADD-43F8-83BF-54055A45D360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2" authorId="1" shapeId="0" xr:uid="{E700F26F-BD91-410A-ABA6-F4BDA9B2815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2" authorId="1" shapeId="0" xr:uid="{D47F9BBF-C691-41E8-933D-016A689B26A1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3" authorId="1" shapeId="0" xr:uid="{6527C91B-E023-4875-8208-B54357C8541C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3" authorId="1" shapeId="0" xr:uid="{CF79E286-79A9-4256-A7F1-F93972A82A3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4" authorId="1" shapeId="0" xr:uid="{D77F93B5-5E2E-4F2F-8A67-C138D0A6949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4" authorId="1" shapeId="0" xr:uid="{90D44610-04F7-4D14-87DD-822AEB6EFDFE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5" authorId="1" shapeId="0" xr:uid="{326961AA-8EC0-428B-8B4A-B96FCC9D1949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5" authorId="1" shapeId="0" xr:uid="{B3AD7C9C-8460-444B-B04D-EB8519EA2E45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6" authorId="1" shapeId="0" xr:uid="{19805B3D-1B5F-470B-A9C5-2888730C2B1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6" authorId="1" shapeId="0" xr:uid="{F193735E-134D-4B50-B7B7-AAC61BFC793B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B117" authorId="1" shapeId="0" xr:uid="{2BB0F2E1-D218-42EE-94E1-9AE45AC82C12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L117" authorId="1" shapeId="0" xr:uid="{9CF08BA4-E67F-4901-A6EB-5F4D4A720FB7}">
      <text>
        <r>
          <rPr>
            <b/>
            <sz val="9"/>
            <color indexed="81"/>
            <rFont val="Arial"/>
            <family val="2"/>
          </rPr>
          <t xml:space="preserve">   Bei Maßnahmen nach Nr. 2.1.3.1 a) und Nr. 2.1.3.1 b) sind Horst-
   und Höhlenbäume und sonstige Habitatbäume der folgenden 
   LH-Arten förderbar:
                         BHD       &lt; 40      &gt;=40-59,99      60 - 79,99       &gt;= 80
------------------------------------------------------------------------------------------
      </t>
        </r>
        <r>
          <rPr>
            <sz val="9"/>
            <color indexed="81"/>
            <rFont val="Arial"/>
            <family val="2"/>
          </rPr>
          <t xml:space="preserve">a       Eiche               125,00       270,00          690,00         1.400,00 
      b       Ahorn                85,00       100,00          230,00            430,00 
      c       Esche                85,00       100,00          230,00            430,00 
      d       Hainbuche          85,00       100,00          230,00            430,00 
      e       Kirsche              85,00       100,00          230,00            430,00 
      f        Rotbuche           85,00       100,00          230,00            430,00 
      g       Roteiche            85,00       100,00          230,00            430,00 
      h       Pappel               35,00        50,00          120,00             210,00 
      i        Birke                 35,00         50,00          120,00             210,00 
      j        Erle                   35,00         50,00          120,00             210,00 
      k       Weide               35,00         50,00          120,00             210,00 
      l        </t>
        </r>
        <r>
          <rPr>
            <b/>
            <sz val="9"/>
            <color indexed="81"/>
            <rFont val="Arial"/>
            <family val="2"/>
          </rPr>
          <t>sonstiges LH</t>
        </r>
        <r>
          <rPr>
            <sz val="9"/>
            <color indexed="81"/>
            <rFont val="Arial"/>
            <family val="2"/>
          </rPr>
          <t xml:space="preserve">    85,00       100,00          230,00             430,00 
------------------------------------------------------------------------------------------
   </t>
        </r>
        <r>
          <rPr>
            <b/>
            <sz val="9"/>
            <color indexed="81"/>
            <rFont val="Arial"/>
            <family val="2"/>
          </rPr>
          <t>Bei Maßnahmen nach Nr. 2.1.3.1 a) sind Horst- und Höhlenbäume 
   auch der folgenden NH-Arten förderbar:
                         BHD        &lt; 40    &gt;=40-49,99        &gt;= 50
------------------------------------------------------------------------------------------</t>
        </r>
        <r>
          <rPr>
            <sz val="9"/>
            <color indexed="81"/>
            <rFont val="Arial"/>
            <family val="2"/>
          </rPr>
          <t xml:space="preserve">
      m      Fichte               95,00        120,00          190,00               
      n       Douglasie          85,00        110,00          240,00               
      o       Kiefer               60,00          70,00          110,00                
      p       Lärche              80,00        100,00          190,00         
      q       sonstiges NH     80,00        100,00          190,00      </t>
        </r>
        <r>
          <rPr>
            <b/>
            <sz val="9"/>
            <color indexed="81"/>
            <rFont val="Arial"/>
            <family val="2"/>
          </rPr>
          <t xml:space="preserve">
------------------------------------------------------------------------------------------</t>
        </r>
      </text>
    </comment>
    <comment ref="C125" authorId="2" shapeId="0" xr:uid="{00000000-0006-0000-0000-00004E01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zum Beispiel durch Verfahren 
#  GPS-84, 
#  Gauss-Krüger 2, 
#  Gauss-Krüger 3, 
#  ETRS-89 u.a. </t>
        </r>
      </text>
    </comment>
    <comment ref="M125" authorId="2" shapeId="0" xr:uid="{00000000-0006-0000-0000-00004F01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zum Beispiel durch Verfahren 
#  GPS-84, 
#  Gauss-Krüger 2, 
#  Gauss-Krüger 3, 
#  ETRS-89 u.a. </t>
        </r>
      </text>
    </comment>
    <comment ref="C138" authorId="2" shapeId="0" xr:uid="{00000000-0006-0000-0000-00005001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ermittelt durch…
#   Schätzung
#   Forsteinrichtung - Vergleich mit 
      benachbarten Beständen usw.</t>
        </r>
      </text>
    </comment>
    <comment ref="M138" authorId="2" shapeId="0" xr:uid="{00000000-0006-0000-0000-00005101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ermittelt durch…
#   Schätzung
#   Forsteinrichtung - Vergleich mit 
      benachbarten Beständen usw.</t>
        </r>
      </text>
    </comment>
    <comment ref="F161" authorId="3" shapeId="0" xr:uid="{00000000-0006-0000-0000-000052010000}">
      <text>
        <r>
          <rPr>
            <sz val="9"/>
            <color indexed="81"/>
            <rFont val="Segoe UI"/>
            <family val="2"/>
          </rPr>
          <t>Bitte tragen Sie hier die Namen der am Antrag beteiligten Mitglieder und den auf Sie entfallenden Förderbetrag ein
 (Begründung: Mittelung an Finanzämter)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P161" authorId="3" shapeId="0" xr:uid="{00000000-0006-0000-0000-000053010000}">
      <text>
        <r>
          <rPr>
            <sz val="9"/>
            <color indexed="81"/>
            <rFont val="Segoe UI"/>
            <family val="2"/>
          </rPr>
          <t>Bitte tragen Sie hier die Namen der am Antrag beteiligten Mitglieder und den auf Sie entfallenden Förderbetrag ein
 (Begründung: Mittelung an Finanzämter)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<sst xmlns="http://schemas.openxmlformats.org/spreadsheetml/2006/main" count="263" uniqueCount="109">
  <si>
    <t xml:space="preserve">  nein</t>
  </si>
  <si>
    <t xml:space="preserve">  ja</t>
  </si>
  <si>
    <t>Ort, Datum</t>
  </si>
  <si>
    <t>Das beantragte Vorhaben wird von mir für forst-
fachlich notwendig und zweckmäßig gehalten.</t>
  </si>
  <si>
    <t>Name und Unterschrift d. FBB</t>
  </si>
  <si>
    <t xml:space="preserve">  Folgende Belege sind beigefügt:</t>
  </si>
  <si>
    <r>
      <t xml:space="preserve">  zum </t>
    </r>
    <r>
      <rPr>
        <b/>
        <sz val="8"/>
        <rFont val="Arial"/>
        <family val="2"/>
      </rPr>
      <t>Antrag</t>
    </r>
    <r>
      <rPr>
        <sz val="8"/>
        <rFont val="Arial"/>
        <family val="2"/>
      </rPr>
      <t xml:space="preserve"> vom</t>
    </r>
  </si>
  <si>
    <t xml:space="preserve">  Antragsteller</t>
  </si>
  <si>
    <t xml:space="preserve">  Gemarkung</t>
  </si>
  <si>
    <t xml:space="preserve">  Flur / Flurstück</t>
  </si>
  <si>
    <t xml:space="preserve">  Unterabteilung</t>
  </si>
  <si>
    <t xml:space="preserve">  (Art, Ort, Umfang, Durchf.-Zeitraum, Flächenermittlungsverfahren)</t>
  </si>
  <si>
    <r>
      <t xml:space="preserve">  zum </t>
    </r>
    <r>
      <rPr>
        <b/>
        <sz val="8"/>
        <rFont val="Arial"/>
        <family val="2"/>
      </rPr>
      <t>Verwendungsnachweis</t>
    </r>
    <r>
      <rPr>
        <sz val="8"/>
        <rFont val="Arial"/>
        <family val="2"/>
      </rPr>
      <t xml:space="preserve"> vom</t>
    </r>
  </si>
  <si>
    <t xml:space="preserve">   • Naturschutzgebiet?</t>
  </si>
  <si>
    <t xml:space="preserve">  • Ausgleichsmaßnahme?</t>
  </si>
  <si>
    <t xml:space="preserve">   • der Gebietskulisse nach der
     «Warburger Vereinbarung»?</t>
  </si>
  <si>
    <t>bis …</t>
  </si>
  <si>
    <t xml:space="preserve">  • FöNa-Maßnahme?</t>
  </si>
  <si>
    <t xml:space="preserve">   • Landschaftsschutzgebiet?</t>
  </si>
  <si>
    <t xml:space="preserve">  Durchf.-Zeitraum von</t>
  </si>
  <si>
    <t xml:space="preserve">  I. ANTRAGSDATEN</t>
  </si>
  <si>
    <t xml:space="preserve">  II.  STELLUNGNAHME DER LEITUNG DES FBB</t>
  </si>
  <si>
    <t xml:space="preserve">  I. VERWENDUNGSNACHWEISDATEN</t>
  </si>
  <si>
    <t>bei dauerhaftem Erhalt von Altholzanteilen</t>
  </si>
  <si>
    <t>Besitzernachweis</t>
  </si>
  <si>
    <t>Altersnachweis</t>
  </si>
  <si>
    <t xml:space="preserve">   ha</t>
  </si>
  <si>
    <t xml:space="preserve">   abgerundet auf Ganzzahl  </t>
  </si>
  <si>
    <t>Geplante Maßnahmen:</t>
  </si>
  <si>
    <t>Durchgeführte Maßnahmen:</t>
  </si>
  <si>
    <t xml:space="preserve">  J / N</t>
  </si>
  <si>
    <t>a)  Stamm-Nrn. - vgl. beigefügte Karte(n)</t>
  </si>
  <si>
    <t>b)  Einmessung nach folgendem 
     GPS-Koordinatensystem</t>
  </si>
  <si>
    <t>c)  Falls zwischen 2007 und 2013 eine</t>
  </si>
  <si>
    <t xml:space="preserve">     Flächenförderung nach «Natura 2000»
     gewährt wurde: wurden die nach Pr-RL 
     bzw. Kö-RL möglichen Förderbeträge 
     je Alt- und Biotopbaum anteilig gekürzt
     um die flächenbezogene Jahresprämie?</t>
  </si>
  <si>
    <t xml:space="preserve">     folgendes Verfahren...</t>
  </si>
  <si>
    <t>Karte  (Maßstab 1 : 25.000)</t>
  </si>
  <si>
    <t>Erhalt von Alt- und Biotopbäumen</t>
  </si>
  <si>
    <t xml:space="preserve">    (Alt- und Biotopbäume)</t>
  </si>
  <si>
    <t xml:space="preserve">   • Natura-2000-Gebiet (FFH-Gebiet
     oder Vogelschutzgebiet)?</t>
  </si>
  <si>
    <t xml:space="preserve">   • geschütztem Biotop gem. § 30 
     BNatSchG (ehem. § 62 LSchG)?</t>
  </si>
  <si>
    <t xml:space="preserve">  Fläche:</t>
  </si>
  <si>
    <t xml:space="preserve">  maximale Baumzahl:</t>
  </si>
  <si>
    <t xml:space="preserve">  J / N / entfällt</t>
  </si>
  <si>
    <t>d)  Altersnachweis: ermittelt durch</t>
  </si>
  <si>
    <t xml:space="preserve">     b) GPS-Kartierung geplant?</t>
  </si>
  <si>
    <r>
      <t xml:space="preserve">Nachweis der Koordinaten (Nr. </t>
    </r>
    <r>
      <rPr>
        <b/>
        <u/>
        <sz val="8"/>
        <rFont val="Arial Narrow"/>
        <family val="2"/>
      </rPr>
      <t>2.3.3.2</t>
    </r>
    <r>
      <rPr>
        <b/>
        <sz val="8"/>
        <rFont val="Arial Narrow"/>
        <family val="2"/>
      </rPr>
      <t xml:space="preserve"> PKW-RL)</t>
    </r>
  </si>
  <si>
    <t>Baumart</t>
  </si>
  <si>
    <t>EUR</t>
  </si>
  <si>
    <t>a</t>
  </si>
  <si>
    <t xml:space="preserve">  Durchführung wie geplant</t>
  </si>
  <si>
    <r>
      <t xml:space="preserve">  (ja = </t>
    </r>
    <r>
      <rPr>
        <b/>
        <sz val="8"/>
        <rFont val="Arial"/>
        <family val="2"/>
      </rPr>
      <t>J</t>
    </r>
    <r>
      <rPr>
        <sz val="8"/>
        <rFont val="Arial"/>
        <family val="2"/>
      </rPr>
      <t xml:space="preserve">, nein = </t>
    </r>
    <r>
      <rPr>
        <b/>
        <sz val="8"/>
        <rFont val="Arial"/>
        <family val="2"/>
      </rPr>
      <t>N</t>
    </r>
    <r>
      <rPr>
        <sz val="8"/>
        <rFont val="Arial"/>
        <family val="2"/>
      </rPr>
      <t>)</t>
    </r>
  </si>
  <si>
    <t>j</t>
  </si>
  <si>
    <t>Eiche</t>
  </si>
  <si>
    <t>Ahorn</t>
  </si>
  <si>
    <t>Esche</t>
  </si>
  <si>
    <t>n</t>
  </si>
  <si>
    <t>Stamm- Nr.</t>
  </si>
  <si>
    <t>c)  Sind</t>
  </si>
  <si>
    <t xml:space="preserve">     a) Markierung der ausgemessenen </t>
  </si>
  <si>
    <t xml:space="preserve">         Stämme mit Vermesssungsbolzen </t>
  </si>
  <si>
    <t xml:space="preserve">         im Sinne von Nr. 2.3.3.2 PKW-RL;</t>
  </si>
  <si>
    <t xml:space="preserve">   III.  Prüfung der bewilligenden Stelle</t>
  </si>
  <si>
    <t>b</t>
  </si>
  <si>
    <t>c</t>
  </si>
  <si>
    <t>Rotbuche</t>
  </si>
  <si>
    <t>.</t>
  </si>
  <si>
    <t>Douglasie</t>
  </si>
  <si>
    <t>Kiefer</t>
  </si>
  <si>
    <t>d</t>
  </si>
  <si>
    <t>e</t>
  </si>
  <si>
    <t>Hainbuche</t>
  </si>
  <si>
    <t>Kirsche</t>
  </si>
  <si>
    <t>Roteiche</t>
  </si>
  <si>
    <t>Pappel</t>
  </si>
  <si>
    <t>Birke</t>
  </si>
  <si>
    <t>Erle</t>
  </si>
  <si>
    <t>Weide</t>
  </si>
  <si>
    <t>Fichte</t>
  </si>
  <si>
    <t>Lärche</t>
  </si>
  <si>
    <t>f</t>
  </si>
  <si>
    <t>g</t>
  </si>
  <si>
    <t>h</t>
  </si>
  <si>
    <t>i</t>
  </si>
  <si>
    <t>k</t>
  </si>
  <si>
    <t>m</t>
  </si>
  <si>
    <t>o</t>
  </si>
  <si>
    <t>BHD ab 40 cm</t>
  </si>
  <si>
    <t>BHD ab 60 cm</t>
  </si>
  <si>
    <t>BHD ab 80 cm</t>
  </si>
  <si>
    <t>BHD in cm</t>
  </si>
  <si>
    <t>HH?</t>
  </si>
  <si>
    <t>Doppelförderung: 
Ist das Vorhaben eine...</t>
  </si>
  <si>
    <t xml:space="preserve">  • Maßnahme im Rahmen eines Ökokontos?</t>
  </si>
  <si>
    <t xml:space="preserve">  • Wurden Flächen zwecks Naturschutz dem Zuwendungs-
    empfänger unentgeltlich übertragen?</t>
  </si>
  <si>
    <t>Liegt die Fläche in...</t>
  </si>
  <si>
    <t>Falls Naturschutzmaßn. im Wald: Liegt die Fläche in...</t>
  </si>
  <si>
    <r>
      <t xml:space="preserve">  </t>
    </r>
    <r>
      <rPr>
        <b/>
        <sz val="10"/>
        <rFont val="Arial"/>
        <family val="2"/>
      </rPr>
      <t>Nur bei FBG-Anträgen:</t>
    </r>
    <r>
      <rPr>
        <sz val="10"/>
        <rFont val="Arial"/>
        <family val="2"/>
      </rPr>
      <t xml:space="preserve"> beteiligte Waldbesitzer</t>
    </r>
  </si>
  <si>
    <t>Fördersumme in EUR:</t>
  </si>
  <si>
    <t>Fachliche Stellungnahme, 
falls Planung nicht durch staatliche(n) Förster(in) erfolgte, 
Namen der forstfachlich qualifizierten Person angeben:</t>
  </si>
  <si>
    <t>Fachliche Stellungnahme</t>
  </si>
  <si>
    <t>p</t>
  </si>
  <si>
    <t>sonstiges LH</t>
  </si>
  <si>
    <t>l</t>
  </si>
  <si>
    <t>BHD ab 50 cm</t>
  </si>
  <si>
    <t>Horst- und Höhlenbaum</t>
  </si>
  <si>
    <t>BHD unter 40 cm</t>
  </si>
  <si>
    <t>q</t>
  </si>
  <si>
    <t>sonstiges 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</si>
</sst>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[$€-1];\-#,##0.00\ [$€-1]"/>
    <numFmt numFmtId="165" formatCode="0.0"/>
    <numFmt numFmtId="166" formatCode="0.0000"/>
    <numFmt numFmtId="167" formatCode="_-* #,##0_-;\-* #,##0_-;_-* &quot;-&quot;??_-;_-@_-"/>
  </numFmts>
  <fonts count="41" x14ac:knownFonts="1">
    <font>
      <sz val="10"/>
      <name val="Arial"/>
    </font>
    <font>
      <b/>
      <sz val="15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8"/>
      <name val="Arial Narrow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name val="Arial"/>
      <family val="2"/>
    </font>
    <font>
      <b/>
      <sz val="12"/>
      <color theme="4" tint="-0.249977111117893"/>
      <name val="Arial"/>
      <family val="2"/>
    </font>
    <font>
      <sz val="9"/>
      <color rgb="FF000000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trike/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rgb="FF0000FF"/>
      <name val="Arial"/>
      <family val="2"/>
    </font>
    <font>
      <sz val="9"/>
      <color rgb="FFC00000"/>
      <name val="Arial"/>
      <family val="2"/>
    </font>
    <font>
      <sz val="9"/>
      <color rgb="FFCC00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401">
    <xf numFmtId="0" fontId="0" fillId="0" borderId="0" xfId="0"/>
    <xf numFmtId="0" fontId="3" fillId="0" borderId="2" xfId="0" applyFont="1" applyBorder="1" applyProtection="1"/>
    <xf numFmtId="0" fontId="3" fillId="0" borderId="0" xfId="0" applyFont="1" applyBorder="1" applyProtection="1"/>
    <xf numFmtId="2" fontId="3" fillId="0" borderId="0" xfId="0" applyNumberFormat="1" applyFont="1" applyBorder="1" applyProtection="1"/>
    <xf numFmtId="0" fontId="0" fillId="0" borderId="0" xfId="0" applyProtection="1"/>
    <xf numFmtId="164" fontId="3" fillId="0" borderId="0" xfId="0" applyNumberFormat="1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2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164" fontId="4" fillId="0" borderId="0" xfId="0" applyNumberFormat="1" applyFont="1" applyBorder="1" applyAlignment="1" applyProtection="1">
      <alignment vertical="center"/>
    </xf>
    <xf numFmtId="0" fontId="0" fillId="0" borderId="2" xfId="0" applyBorder="1" applyProtection="1"/>
    <xf numFmtId="0" fontId="0" fillId="0" borderId="5" xfId="0" applyBorder="1" applyProtection="1"/>
    <xf numFmtId="0" fontId="3" fillId="0" borderId="3" xfId="0" applyFont="1" applyBorder="1" applyProtection="1"/>
    <xf numFmtId="0" fontId="0" fillId="0" borderId="6" xfId="0" applyBorder="1" applyProtection="1"/>
    <xf numFmtId="2" fontId="0" fillId="0" borderId="6" xfId="0" applyNumberFormat="1" applyBorder="1" applyProtection="1"/>
    <xf numFmtId="164" fontId="0" fillId="0" borderId="6" xfId="0" applyNumberFormat="1" applyBorder="1" applyProtection="1"/>
    <xf numFmtId="0" fontId="0" fillId="0" borderId="7" xfId="0" applyBorder="1" applyProtection="1"/>
    <xf numFmtId="0" fontId="0" fillId="0" borderId="3" xfId="0" applyBorder="1" applyProtection="1"/>
    <xf numFmtId="0" fontId="3" fillId="0" borderId="2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2" fontId="0" fillId="0" borderId="0" xfId="0" applyNumberFormat="1" applyProtection="1"/>
    <xf numFmtId="164" fontId="0" fillId="0" borderId="0" xfId="0" applyNumberFormat="1" applyProtection="1"/>
    <xf numFmtId="2" fontId="2" fillId="0" borderId="0" xfId="0" applyNumberFormat="1" applyFont="1" applyBorder="1" applyProtection="1"/>
    <xf numFmtId="0" fontId="0" fillId="0" borderId="8" xfId="0" applyBorder="1" applyProtection="1"/>
    <xf numFmtId="0" fontId="0" fillId="0" borderId="9" xfId="0" applyBorder="1" applyProtection="1"/>
    <xf numFmtId="2" fontId="0" fillId="0" borderId="9" xfId="0" applyNumberFormat="1" applyBorder="1" applyProtection="1"/>
    <xf numFmtId="164" fontId="0" fillId="0" borderId="9" xfId="0" applyNumberFormat="1" applyBorder="1" applyProtection="1"/>
    <xf numFmtId="0" fontId="0" fillId="0" borderId="10" xfId="0" applyBorder="1" applyProtection="1"/>
    <xf numFmtId="164" fontId="0" fillId="0" borderId="0" xfId="0" applyNumberFormat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2" fontId="3" fillId="0" borderId="9" xfId="0" applyNumberFormat="1" applyFont="1" applyBorder="1" applyProtection="1"/>
    <xf numFmtId="164" fontId="3" fillId="0" borderId="9" xfId="0" applyNumberFormat="1" applyFont="1" applyBorder="1" applyProtection="1"/>
    <xf numFmtId="0" fontId="3" fillId="0" borderId="10" xfId="0" applyFont="1" applyBorder="1" applyProtection="1"/>
    <xf numFmtId="0" fontId="3" fillId="0" borderId="0" xfId="0" applyFont="1" applyBorder="1" applyAlignment="1" applyProtection="1">
      <alignment horizontal="left" wrapText="1"/>
    </xf>
    <xf numFmtId="0" fontId="0" fillId="0" borderId="11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2" fontId="0" fillId="0" borderId="0" xfId="0" applyNumberFormat="1" applyBorder="1" applyProtection="1"/>
    <xf numFmtId="0" fontId="3" fillId="0" borderId="3" xfId="0" applyFont="1" applyBorder="1" applyAlignment="1" applyProtection="1">
      <alignment horizontal="left" wrapText="1"/>
    </xf>
    <xf numFmtId="49" fontId="10" fillId="0" borderId="0" xfId="0" applyNumberFormat="1" applyFont="1" applyBorder="1" applyAlignment="1" applyProtection="1">
      <alignment horizontal="left" vertical="top"/>
    </xf>
    <xf numFmtId="49" fontId="10" fillId="0" borderId="16" xfId="0" applyNumberFormat="1" applyFont="1" applyBorder="1" applyAlignment="1" applyProtection="1">
      <alignment horizontal="left" vertical="top"/>
    </xf>
    <xf numFmtId="0" fontId="11" fillId="0" borderId="0" xfId="0" applyFont="1" applyProtection="1"/>
    <xf numFmtId="49" fontId="10" fillId="0" borderId="18" xfId="0" applyNumberFormat="1" applyFont="1" applyBorder="1" applyAlignment="1" applyProtection="1">
      <alignment horizontal="left" vertical="top"/>
    </xf>
    <xf numFmtId="49" fontId="10" fillId="0" borderId="13" xfId="0" applyNumberFormat="1" applyFont="1" applyBorder="1" applyAlignment="1" applyProtection="1">
      <alignment horizontal="lef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4" fillId="0" borderId="0" xfId="0" applyNumberFormat="1" applyFont="1" applyBorder="1" applyAlignment="1" applyProtection="1">
      <alignment horizontal="left" vertical="top"/>
    </xf>
    <xf numFmtId="49" fontId="6" fillId="0" borderId="11" xfId="0" applyNumberFormat="1" applyFont="1" applyBorder="1" applyAlignment="1" applyProtection="1">
      <alignment horizontal="left" vertical="top"/>
    </xf>
    <xf numFmtId="49" fontId="6" fillId="0" borderId="0" xfId="0" applyNumberFormat="1" applyFont="1" applyBorder="1" applyAlignment="1" applyProtection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0" fillId="0" borderId="2" xfId="0" applyBorder="1" applyAlignment="1" applyProtection="1"/>
    <xf numFmtId="0" fontId="10" fillId="0" borderId="2" xfId="0" applyFont="1" applyBorder="1" applyAlignment="1" applyProtection="1"/>
    <xf numFmtId="0" fontId="3" fillId="0" borderId="16" xfId="0" applyFont="1" applyBorder="1" applyAlignment="1" applyProtection="1"/>
    <xf numFmtId="0" fontId="15" fillId="0" borderId="2" xfId="0" applyFont="1" applyBorder="1" applyProtection="1"/>
    <xf numFmtId="0" fontId="15" fillId="0" borderId="0" xfId="0" applyFont="1" applyBorder="1" applyProtection="1"/>
    <xf numFmtId="0" fontId="15" fillId="0" borderId="0" xfId="0" applyFont="1" applyProtection="1"/>
    <xf numFmtId="0" fontId="15" fillId="0" borderId="3" xfId="0" applyFont="1" applyBorder="1" applyProtection="1"/>
    <xf numFmtId="49" fontId="16" fillId="0" borderId="0" xfId="0" applyNumberFormat="1" applyFont="1" applyFill="1" applyBorder="1" applyAlignment="1" applyProtection="1">
      <alignment horizontal="left" vertical="top" wrapText="1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0" xfId="0" applyNumberFormat="1" applyFont="1" applyBorder="1" applyAlignment="1" applyProtection="1">
      <alignment horizontal="left" vertical="top"/>
    </xf>
    <xf numFmtId="0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6" xfId="0" applyNumberFormat="1" applyFont="1" applyBorder="1" applyAlignment="1" applyProtection="1">
      <alignment horizontal="left" vertical="top"/>
    </xf>
    <xf numFmtId="49" fontId="4" fillId="0" borderId="11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16" xfId="0" applyNumberFormat="1" applyFont="1" applyBorder="1" applyAlignment="1" applyProtection="1">
      <alignment horizontal="left" vertical="top" wrapText="1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3" fillId="0" borderId="24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2" fontId="3" fillId="0" borderId="24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</xf>
    <xf numFmtId="49" fontId="16" fillId="0" borderId="11" xfId="0" applyNumberFormat="1" applyFont="1" applyFill="1" applyBorder="1" applyAlignment="1" applyProtection="1">
      <alignment horizontal="left" vertical="top" wrapText="1"/>
    </xf>
    <xf numFmtId="49" fontId="10" fillId="0" borderId="19" xfId="0" applyNumberFormat="1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2" fontId="3" fillId="0" borderId="0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left" vertical="center"/>
    </xf>
    <xf numFmtId="2" fontId="16" fillId="0" borderId="0" xfId="0" applyNumberFormat="1" applyFont="1" applyBorder="1" applyAlignment="1" applyProtection="1">
      <alignment horizontal="left" vertical="center"/>
    </xf>
    <xf numFmtId="164" fontId="16" fillId="0" borderId="0" xfId="0" applyNumberFormat="1" applyFont="1" applyBorder="1" applyAlignment="1" applyProtection="1">
      <alignment horizontal="right" vertical="center"/>
    </xf>
    <xf numFmtId="0" fontId="11" fillId="0" borderId="6" xfId="0" applyFont="1" applyBorder="1" applyAlignment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/>
    </xf>
    <xf numFmtId="0" fontId="11" fillId="0" borderId="0" xfId="0" applyFont="1" applyBorder="1" applyAlignment="1">
      <alignment horizontal="left" vertical="top"/>
    </xf>
    <xf numFmtId="0" fontId="17" fillId="0" borderId="2" xfId="0" applyFont="1" applyBorder="1" applyAlignment="1" applyProtection="1">
      <alignment horizontal="left"/>
    </xf>
    <xf numFmtId="0" fontId="17" fillId="0" borderId="2" xfId="0" applyFont="1" applyBorder="1" applyProtection="1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18" fillId="0" borderId="3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Protection="1"/>
    <xf numFmtId="0" fontId="18" fillId="0" borderId="0" xfId="0" applyFont="1" applyBorder="1" applyAlignment="1" applyProtection="1">
      <alignment horizontal="left" wrapText="1"/>
    </xf>
    <xf numFmtId="0" fontId="18" fillId="0" borderId="3" xfId="0" applyFont="1" applyBorder="1" applyProtection="1"/>
    <xf numFmtId="0" fontId="18" fillId="0" borderId="0" xfId="0" applyFont="1" applyBorder="1" applyProtection="1"/>
    <xf numFmtId="0" fontId="0" fillId="0" borderId="0" xfId="0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" fillId="0" borderId="0" xfId="0" applyFont="1" applyBorder="1" applyProtection="1"/>
    <xf numFmtId="2" fontId="3" fillId="0" borderId="0" xfId="0" applyNumberFormat="1" applyFont="1" applyProtection="1"/>
    <xf numFmtId="164" fontId="3" fillId="0" borderId="0" xfId="0" applyNumberFormat="1" applyFont="1" applyProtection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center"/>
    </xf>
    <xf numFmtId="49" fontId="3" fillId="0" borderId="6" xfId="0" applyNumberFormat="1" applyFont="1" applyBorder="1" applyAlignment="1" applyProtection="1">
      <alignment horizontal="left" vertical="top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165" fontId="13" fillId="4" borderId="0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49" fontId="11" fillId="0" borderId="0" xfId="0" applyNumberFormat="1" applyFont="1" applyBorder="1" applyAlignment="1">
      <alignment horizontal="left" vertical="top"/>
    </xf>
    <xf numFmtId="0" fontId="0" fillId="0" borderId="27" xfId="0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32" xfId="0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 wrapText="1"/>
    </xf>
    <xf numFmtId="0" fontId="19" fillId="0" borderId="2" xfId="0" applyFont="1" applyBorder="1" applyAlignment="1" applyProtection="1">
      <alignment vertical="center" wrapText="1"/>
    </xf>
    <xf numFmtId="0" fontId="7" fillId="0" borderId="21" xfId="0" applyFont="1" applyBorder="1" applyAlignment="1" applyProtection="1"/>
    <xf numFmtId="0" fontId="7" fillId="0" borderId="20" xfId="0" applyFont="1" applyBorder="1" applyAlignment="1" applyProtection="1"/>
    <xf numFmtId="49" fontId="6" fillId="0" borderId="0" xfId="0" applyNumberFormat="1" applyFont="1" applyBorder="1" applyAlignment="1" applyProtection="1">
      <alignment horizontal="left" vertical="top"/>
    </xf>
    <xf numFmtId="49" fontId="6" fillId="0" borderId="11" xfId="0" applyNumberFormat="1" applyFont="1" applyBorder="1" applyAlignment="1" applyProtection="1">
      <alignment horizontal="left" vertical="top"/>
    </xf>
    <xf numFmtId="49" fontId="4" fillId="0" borderId="11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16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15" fillId="0" borderId="32" xfId="0" applyFont="1" applyBorder="1" applyProtection="1"/>
    <xf numFmtId="49" fontId="16" fillId="0" borderId="33" xfId="0" applyNumberFormat="1" applyFont="1" applyFill="1" applyBorder="1" applyAlignment="1" applyProtection="1">
      <alignment horizontal="left" vertical="top" wrapText="1"/>
    </xf>
    <xf numFmtId="0" fontId="15" fillId="0" borderId="34" xfId="0" applyFont="1" applyBorder="1" applyProtection="1"/>
    <xf numFmtId="0" fontId="0" fillId="0" borderId="35" xfId="0" applyBorder="1" applyProtection="1"/>
    <xf numFmtId="49" fontId="11" fillId="0" borderId="0" xfId="0" applyNumberFormat="1" applyFont="1" applyBorder="1" applyAlignment="1">
      <alignment horizontal="left" vertical="top"/>
    </xf>
    <xf numFmtId="0" fontId="0" fillId="0" borderId="36" xfId="0" applyBorder="1" applyProtection="1"/>
    <xf numFmtId="0" fontId="3" fillId="0" borderId="0" xfId="0" applyFont="1" applyBorder="1" applyAlignment="1" applyProtection="1">
      <alignment horizontal="left" vertical="center" wrapText="1"/>
    </xf>
    <xf numFmtId="49" fontId="11" fillId="0" borderId="0" xfId="0" applyNumberFormat="1" applyFont="1" applyBorder="1" applyAlignment="1">
      <alignment horizontal="left" vertical="top"/>
    </xf>
    <xf numFmtId="0" fontId="12" fillId="0" borderId="0" xfId="0" applyFont="1" applyProtection="1"/>
    <xf numFmtId="0" fontId="3" fillId="0" borderId="32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vertical="center"/>
    </xf>
    <xf numFmtId="0" fontId="23" fillId="0" borderId="0" xfId="0" applyFont="1" applyAlignment="1">
      <alignment horizontal="center"/>
    </xf>
    <xf numFmtId="0" fontId="3" fillId="0" borderId="36" xfId="0" applyFont="1" applyBorder="1" applyProtection="1"/>
    <xf numFmtId="0" fontId="12" fillId="0" borderId="1" xfId="0" applyFont="1" applyBorder="1" applyAlignment="1" applyProtection="1">
      <alignment horizontal="center" vertical="top" wrapText="1"/>
      <protection locked="0"/>
    </xf>
    <xf numFmtId="0" fontId="23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Protection="1"/>
    <xf numFmtId="0" fontId="0" fillId="0" borderId="13" xfId="0" applyBorder="1" applyProtection="1"/>
    <xf numFmtId="49" fontId="3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0" fontId="24" fillId="0" borderId="0" xfId="0" applyFont="1" applyProtection="1"/>
    <xf numFmtId="0" fontId="25" fillId="0" borderId="0" xfId="0" applyFont="1" applyProtection="1"/>
    <xf numFmtId="49" fontId="10" fillId="0" borderId="0" xfId="0" applyNumberFormat="1" applyFont="1" applyBorder="1" applyAlignment="1" applyProtection="1">
      <alignment horizontal="right" vertical="top"/>
    </xf>
    <xf numFmtId="0" fontId="0" fillId="0" borderId="23" xfId="0" applyBorder="1" applyProtection="1"/>
    <xf numFmtId="0" fontId="0" fillId="0" borderId="24" xfId="0" applyBorder="1" applyProtection="1"/>
    <xf numFmtId="164" fontId="0" fillId="0" borderId="24" xfId="0" applyNumberFormat="1" applyBorder="1" applyProtection="1"/>
    <xf numFmtId="0" fontId="0" fillId="0" borderId="25" xfId="0" applyBorder="1" applyProtection="1"/>
    <xf numFmtId="43" fontId="0" fillId="0" borderId="0" xfId="1" applyFont="1"/>
    <xf numFmtId="43" fontId="0" fillId="0" borderId="0" xfId="1" applyFont="1" applyProtection="1"/>
    <xf numFmtId="0" fontId="12" fillId="0" borderId="42" xfId="0" applyFont="1" applyFill="1" applyBorder="1" applyProtection="1"/>
    <xf numFmtId="0" fontId="12" fillId="0" borderId="42" xfId="0" applyFont="1" applyFill="1" applyBorder="1" applyAlignment="1" applyProtection="1">
      <alignment vertical="center"/>
    </xf>
    <xf numFmtId="0" fontId="12" fillId="0" borderId="42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center"/>
    </xf>
    <xf numFmtId="0" fontId="3" fillId="0" borderId="45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0" fontId="0" fillId="0" borderId="28" xfId="0" applyBorder="1" applyAlignment="1" applyProtection="1">
      <alignment horizontal="center"/>
      <protection locked="0"/>
    </xf>
    <xf numFmtId="0" fontId="12" fillId="0" borderId="42" xfId="0" applyFont="1" applyFill="1" applyBorder="1" applyAlignment="1" applyProtection="1">
      <alignment horizontal="center"/>
    </xf>
    <xf numFmtId="0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Protection="1"/>
    <xf numFmtId="0" fontId="0" fillId="0" borderId="48" xfId="0" applyBorder="1" applyAlignment="1" applyProtection="1">
      <alignment horizontal="center"/>
      <protection locked="0"/>
    </xf>
    <xf numFmtId="0" fontId="23" fillId="4" borderId="46" xfId="0" applyFont="1" applyFill="1" applyBorder="1" applyAlignment="1" applyProtection="1">
      <alignment horizontal="center" vertical="center" wrapText="1"/>
    </xf>
    <xf numFmtId="0" fontId="26" fillId="4" borderId="46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2" fillId="0" borderId="17" xfId="0" applyFont="1" applyFill="1" applyBorder="1" applyAlignment="1" applyProtection="1">
      <alignment vertical="center"/>
    </xf>
    <xf numFmtId="167" fontId="28" fillId="0" borderId="42" xfId="1" applyNumberFormat="1" applyFont="1" applyFill="1" applyBorder="1" applyAlignment="1">
      <alignment horizontal="center" vertical="center"/>
    </xf>
    <xf numFmtId="167" fontId="28" fillId="0" borderId="17" xfId="1" applyNumberFormat="1" applyFont="1" applyFill="1" applyBorder="1" applyAlignment="1">
      <alignment horizontal="center" vertical="center"/>
    </xf>
    <xf numFmtId="167" fontId="13" fillId="0" borderId="42" xfId="1" applyNumberFormat="1" applyFont="1" applyFill="1" applyBorder="1" applyAlignment="1" applyProtection="1">
      <alignment horizontal="center" vertical="center"/>
    </xf>
    <xf numFmtId="167" fontId="13" fillId="0" borderId="42" xfId="1" applyNumberFormat="1" applyFont="1" applyFill="1" applyBorder="1" applyAlignment="1">
      <alignment horizontal="center"/>
    </xf>
    <xf numFmtId="0" fontId="3" fillId="0" borderId="28" xfId="0" applyFont="1" applyBorder="1" applyAlignment="1" applyProtection="1">
      <alignment horizontal="center"/>
      <protection locked="0"/>
    </xf>
    <xf numFmtId="0" fontId="26" fillId="4" borderId="46" xfId="0" applyFont="1" applyFill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/>
      <protection locked="0"/>
    </xf>
    <xf numFmtId="4" fontId="3" fillId="0" borderId="28" xfId="1" applyNumberFormat="1" applyFont="1" applyBorder="1" applyAlignment="1" applyProtection="1">
      <alignment horizontal="right"/>
    </xf>
    <xf numFmtId="0" fontId="23" fillId="0" borderId="0" xfId="0" applyFont="1" applyAlignment="1">
      <alignment horizontal="center" vertical="center" textRotation="90"/>
    </xf>
    <xf numFmtId="49" fontId="6" fillId="0" borderId="0" xfId="0" applyNumberFormat="1" applyFont="1" applyBorder="1" applyAlignment="1" applyProtection="1">
      <alignment horizontal="left" vertical="top"/>
    </xf>
    <xf numFmtId="49" fontId="6" fillId="0" borderId="11" xfId="0" applyNumberFormat="1" applyFont="1" applyBorder="1" applyAlignment="1" applyProtection="1">
      <alignment horizontal="left" vertical="top"/>
    </xf>
    <xf numFmtId="4" fontId="3" fillId="0" borderId="29" xfId="1" applyNumberFormat="1" applyFont="1" applyBorder="1" applyAlignment="1" applyProtection="1">
      <alignment horizontal="center"/>
      <protection locked="0"/>
    </xf>
    <xf numFmtId="49" fontId="6" fillId="0" borderId="51" xfId="0" applyNumberFormat="1" applyFont="1" applyBorder="1" applyAlignment="1" applyProtection="1">
      <alignment horizontal="left" vertical="top"/>
    </xf>
    <xf numFmtId="49" fontId="6" fillId="0" borderId="52" xfId="0" applyNumberFormat="1" applyFont="1" applyBorder="1" applyAlignment="1" applyProtection="1">
      <alignment horizontal="left" vertical="top"/>
    </xf>
    <xf numFmtId="49" fontId="3" fillId="0" borderId="52" xfId="0" applyNumberFormat="1" applyFont="1" applyBorder="1" applyAlignment="1" applyProtection="1">
      <alignment horizontal="left" vertical="top"/>
    </xf>
    <xf numFmtId="49" fontId="3" fillId="0" borderId="53" xfId="0" applyNumberFormat="1" applyFont="1" applyBorder="1" applyAlignment="1" applyProtection="1">
      <alignment horizontal="left" vertical="top"/>
    </xf>
    <xf numFmtId="0" fontId="0" fillId="0" borderId="54" xfId="0" applyBorder="1" applyProtection="1"/>
    <xf numFmtId="0" fontId="33" fillId="0" borderId="0" xfId="0" applyFont="1" applyBorder="1" applyProtection="1"/>
    <xf numFmtId="2" fontId="33" fillId="0" borderId="0" xfId="0" applyNumberFormat="1" applyFont="1" applyBorder="1" applyProtection="1"/>
    <xf numFmtId="164" fontId="33" fillId="0" borderId="0" xfId="0" applyNumberFormat="1" applyFont="1" applyBorder="1" applyProtection="1"/>
    <xf numFmtId="0" fontId="26" fillId="0" borderId="0" xfId="0" applyFont="1" applyAlignment="1">
      <alignment vertical="center"/>
    </xf>
    <xf numFmtId="0" fontId="26" fillId="0" borderId="0" xfId="0" applyFont="1"/>
    <xf numFmtId="0" fontId="34" fillId="0" borderId="0" xfId="0" applyFont="1"/>
    <xf numFmtId="49" fontId="3" fillId="0" borderId="41" xfId="0" applyNumberFormat="1" applyFont="1" applyBorder="1" applyAlignment="1" applyProtection="1">
      <alignment horizontal="left" vertical="top"/>
    </xf>
    <xf numFmtId="49" fontId="6" fillId="0" borderId="11" xfId="0" applyNumberFormat="1" applyFont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/>
    </xf>
    <xf numFmtId="49" fontId="6" fillId="0" borderId="11" xfId="0" applyNumberFormat="1" applyFont="1" applyBorder="1" applyAlignment="1" applyProtection="1">
      <alignment vertical="top"/>
    </xf>
    <xf numFmtId="0" fontId="26" fillId="0" borderId="0" xfId="0" applyFont="1" applyAlignment="1">
      <alignment horizontal="center"/>
    </xf>
    <xf numFmtId="0" fontId="26" fillId="0" borderId="0" xfId="0" applyFont="1" applyAlignment="1" applyProtection="1">
      <alignment vertical="center"/>
    </xf>
    <xf numFmtId="0" fontId="26" fillId="0" borderId="0" xfId="0" applyFont="1" applyProtection="1"/>
    <xf numFmtId="49" fontId="16" fillId="0" borderId="51" xfId="0" applyNumberFormat="1" applyFont="1" applyFill="1" applyBorder="1" applyAlignment="1" applyProtection="1">
      <alignment horizontal="left" vertical="top" wrapText="1"/>
    </xf>
    <xf numFmtId="49" fontId="16" fillId="0" borderId="52" xfId="0" applyNumberFormat="1" applyFont="1" applyFill="1" applyBorder="1" applyAlignment="1" applyProtection="1">
      <alignment horizontal="left" vertical="top" wrapText="1"/>
    </xf>
    <xf numFmtId="49" fontId="16" fillId="0" borderId="53" xfId="0" applyNumberFormat="1" applyFont="1" applyFill="1" applyBorder="1" applyAlignment="1" applyProtection="1">
      <alignment horizontal="left" vertical="top" wrapText="1"/>
    </xf>
    <xf numFmtId="49" fontId="10" fillId="0" borderId="41" xfId="0" applyNumberFormat="1" applyFont="1" applyBorder="1" applyAlignment="1" applyProtection="1">
      <alignment horizontal="left" vertical="top"/>
    </xf>
    <xf numFmtId="0" fontId="35" fillId="0" borderId="0" xfId="0" applyFont="1" applyBorder="1" applyProtection="1"/>
    <xf numFmtId="0" fontId="35" fillId="0" borderId="26" xfId="0" applyFont="1" applyBorder="1" applyAlignment="1" applyProtection="1"/>
    <xf numFmtId="0" fontId="35" fillId="0" borderId="55" xfId="0" applyFont="1" applyBorder="1" applyAlignment="1" applyProtection="1">
      <alignment horizontal="left" vertical="center"/>
    </xf>
    <xf numFmtId="0" fontId="35" fillId="0" borderId="55" xfId="0" applyFont="1" applyBorder="1" applyAlignment="1" applyProtection="1">
      <alignment horizontal="left"/>
    </xf>
    <xf numFmtId="0" fontId="35" fillId="0" borderId="12" xfId="0" applyFont="1" applyBorder="1" applyProtection="1"/>
    <xf numFmtId="0" fontId="36" fillId="0" borderId="0" xfId="0" applyFont="1" applyProtection="1"/>
    <xf numFmtId="0" fontId="36" fillId="0" borderId="0" xfId="0" applyFont="1"/>
    <xf numFmtId="0" fontId="37" fillId="0" borderId="0" xfId="0" applyFont="1"/>
    <xf numFmtId="0" fontId="12" fillId="0" borderId="0" xfId="0" applyFont="1"/>
    <xf numFmtId="0" fontId="35" fillId="0" borderId="0" xfId="0" applyFont="1" applyProtection="1"/>
    <xf numFmtId="0" fontId="35" fillId="0" borderId="0" xfId="0" applyFont="1" applyBorder="1" applyAlignment="1" applyProtection="1"/>
    <xf numFmtId="0" fontId="3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/>
    </xf>
    <xf numFmtId="0" fontId="35" fillId="0" borderId="56" xfId="0" applyFont="1" applyBorder="1" applyAlignment="1" applyProtection="1"/>
    <xf numFmtId="0" fontId="35" fillId="0" borderId="57" xfId="0" applyFont="1" applyBorder="1" applyAlignment="1" applyProtection="1">
      <alignment horizontal="left" vertical="center"/>
    </xf>
    <xf numFmtId="0" fontId="35" fillId="0" borderId="57" xfId="0" applyFont="1" applyBorder="1" applyAlignment="1" applyProtection="1">
      <alignment horizontal="left"/>
    </xf>
    <xf numFmtId="0" fontId="35" fillId="0" borderId="58" xfId="0" applyFont="1" applyBorder="1" applyProtection="1"/>
    <xf numFmtId="0" fontId="12" fillId="0" borderId="2" xfId="0" applyFont="1" applyBorder="1" applyAlignment="1" applyProtection="1"/>
    <xf numFmtId="0" fontId="26" fillId="0" borderId="0" xfId="0" applyFont="1" applyBorder="1" applyAlignment="1" applyProtection="1">
      <alignment horizontal="left"/>
    </xf>
    <xf numFmtId="0" fontId="35" fillId="0" borderId="54" xfId="0" applyFont="1" applyBorder="1" applyProtection="1"/>
    <xf numFmtId="0" fontId="3" fillId="0" borderId="2" xfId="0" applyFont="1" applyBorder="1" applyAlignment="1" applyProtection="1"/>
    <xf numFmtId="0" fontId="35" fillId="0" borderId="2" xfId="0" applyFont="1" applyBorder="1" applyAlignment="1" applyProtection="1"/>
    <xf numFmtId="0" fontId="35" fillId="0" borderId="59" xfId="0" applyFont="1" applyBorder="1" applyAlignment="1" applyProtection="1"/>
    <xf numFmtId="0" fontId="35" fillId="0" borderId="60" xfId="0" applyFont="1" applyBorder="1" applyAlignment="1" applyProtection="1">
      <alignment horizontal="left" vertical="center"/>
    </xf>
    <xf numFmtId="0" fontId="35" fillId="0" borderId="60" xfId="0" applyFont="1" applyBorder="1" applyAlignment="1" applyProtection="1">
      <alignment horizontal="left"/>
    </xf>
    <xf numFmtId="0" fontId="35" fillId="0" borderId="61" xfId="0" applyFont="1" applyBorder="1" applyProtection="1"/>
    <xf numFmtId="0" fontId="12" fillId="0" borderId="0" xfId="0" applyFont="1" applyBorder="1"/>
    <xf numFmtId="2" fontId="12" fillId="0" borderId="0" xfId="0" applyNumberFormat="1" applyFont="1"/>
    <xf numFmtId="164" fontId="12" fillId="0" borderId="0" xfId="0" applyNumberFormat="1" applyFont="1"/>
    <xf numFmtId="0" fontId="12" fillId="0" borderId="0" xfId="0" applyFont="1" applyAlignment="1">
      <alignment vertical="top"/>
    </xf>
    <xf numFmtId="0" fontId="3" fillId="0" borderId="0" xfId="0" applyFont="1" applyAlignment="1" applyProtection="1">
      <alignment vertical="top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/>
    </xf>
    <xf numFmtId="0" fontId="3" fillId="0" borderId="25" xfId="0" applyFont="1" applyBorder="1" applyProtection="1"/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167" fontId="0" fillId="0" borderId="0" xfId="1" applyNumberFormat="1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4" fontId="3" fillId="0" borderId="0" xfId="1" applyNumberFormat="1" applyFont="1" applyBorder="1" applyAlignment="1" applyProtection="1">
      <alignment horizontal="right"/>
    </xf>
    <xf numFmtId="0" fontId="3" fillId="0" borderId="54" xfId="0" applyFont="1" applyBorder="1" applyAlignment="1" applyProtection="1">
      <alignment vertical="center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38" fillId="0" borderId="42" xfId="1" applyNumberFormat="1" applyFont="1" applyFill="1" applyBorder="1" applyAlignment="1">
      <alignment horizontal="center" vertical="center"/>
    </xf>
    <xf numFmtId="167" fontId="38" fillId="0" borderId="42" xfId="1" applyNumberFormat="1" applyFont="1" applyFill="1" applyBorder="1" applyAlignment="1" applyProtection="1">
      <alignment horizontal="center" vertical="center"/>
    </xf>
    <xf numFmtId="167" fontId="38" fillId="0" borderId="42" xfId="1" applyNumberFormat="1" applyFont="1" applyFill="1" applyBorder="1" applyAlignment="1">
      <alignment horizontal="center"/>
    </xf>
    <xf numFmtId="167" fontId="39" fillId="0" borderId="42" xfId="1" applyNumberFormat="1" applyFont="1" applyFill="1" applyBorder="1" applyAlignment="1">
      <alignment horizontal="center" vertical="center"/>
    </xf>
    <xf numFmtId="167" fontId="39" fillId="0" borderId="42" xfId="1" applyNumberFormat="1" applyFont="1" applyFill="1" applyBorder="1" applyAlignment="1" applyProtection="1">
      <alignment horizontal="center" vertical="center"/>
    </xf>
    <xf numFmtId="167" fontId="40" fillId="0" borderId="42" xfId="1" applyNumberFormat="1" applyFont="1" applyFill="1" applyBorder="1" applyAlignment="1" applyProtection="1">
      <alignment horizontal="center" vertical="center"/>
    </xf>
    <xf numFmtId="167" fontId="38" fillId="0" borderId="0" xfId="1" applyNumberFormat="1" applyFont="1" applyFill="1" applyBorder="1" applyAlignment="1" applyProtection="1">
      <alignment horizontal="center" vertical="center"/>
    </xf>
    <xf numFmtId="167" fontId="40" fillId="0" borderId="0" xfId="1" applyNumberFormat="1" applyFont="1" applyFill="1" applyBorder="1" applyAlignment="1" applyProtection="1">
      <alignment horizontal="center" vertical="center"/>
    </xf>
    <xf numFmtId="167" fontId="28" fillId="0" borderId="65" xfId="1" applyNumberFormat="1" applyFont="1" applyFill="1" applyBorder="1" applyAlignment="1">
      <alignment horizontal="center" vertical="center"/>
    </xf>
    <xf numFmtId="167" fontId="38" fillId="0" borderId="65" xfId="1" applyNumberFormat="1" applyFont="1" applyFill="1" applyBorder="1" applyAlignment="1" applyProtection="1">
      <alignment horizontal="center" vertical="center"/>
    </xf>
    <xf numFmtId="167" fontId="40" fillId="0" borderId="65" xfId="1" applyNumberFormat="1" applyFont="1" applyFill="1" applyBorder="1" applyAlignment="1" applyProtection="1">
      <alignment horizontal="center" vertical="center"/>
    </xf>
    <xf numFmtId="167" fontId="19" fillId="0" borderId="57" xfId="1" applyNumberFormat="1" applyFont="1" applyFill="1" applyBorder="1" applyAlignment="1">
      <alignment horizontal="center" vertical="center"/>
    </xf>
    <xf numFmtId="167" fontId="19" fillId="0" borderId="57" xfId="1" applyNumberFormat="1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>
      <alignment horizontal="right" vertical="center" textRotation="90" wrapText="1"/>
    </xf>
    <xf numFmtId="4" fontId="12" fillId="0" borderId="62" xfId="0" applyNumberFormat="1" applyFont="1" applyBorder="1" applyAlignment="1" applyProtection="1">
      <alignment horizontal="center"/>
      <protection locked="0"/>
    </xf>
    <xf numFmtId="0" fontId="12" fillId="0" borderId="63" xfId="0" applyFont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left" vertical="center" wrapText="1"/>
    </xf>
    <xf numFmtId="1" fontId="4" fillId="0" borderId="64" xfId="0" applyNumberFormat="1" applyFont="1" applyFill="1" applyBorder="1" applyAlignment="1" applyProtection="1">
      <alignment horizontal="left" vertical="center" wrapText="1"/>
    </xf>
    <xf numFmtId="1" fontId="6" fillId="0" borderId="47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/>
    <xf numFmtId="1" fontId="6" fillId="0" borderId="29" xfId="0" applyNumberFormat="1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/>
    <xf numFmtId="167" fontId="0" fillId="0" borderId="29" xfId="1" applyNumberFormat="1" applyFont="1" applyBorder="1" applyAlignment="1" applyProtection="1">
      <protection locked="0"/>
    </xf>
    <xf numFmtId="167" fontId="0" fillId="0" borderId="30" xfId="1" applyNumberFormat="1" applyFont="1" applyBorder="1" applyAlignment="1" applyProtection="1">
      <protection locked="0"/>
    </xf>
    <xf numFmtId="0" fontId="26" fillId="4" borderId="26" xfId="0" applyFont="1" applyFill="1" applyBorder="1" applyAlignment="1" applyProtection="1">
      <alignment horizontal="center" vertical="center" wrapText="1"/>
    </xf>
    <xf numFmtId="0" fontId="26" fillId="4" borderId="12" xfId="0" applyFont="1" applyFill="1" applyBorder="1" applyAlignment="1" applyProtection="1">
      <alignment horizontal="center" vertical="center" wrapText="1"/>
    </xf>
    <xf numFmtId="0" fontId="26" fillId="4" borderId="46" xfId="0" applyFont="1" applyFill="1" applyBorder="1" applyAlignment="1" applyProtection="1">
      <alignment horizontal="center" vertical="center" wrapText="1"/>
    </xf>
    <xf numFmtId="167" fontId="0" fillId="0" borderId="49" xfId="1" applyNumberFormat="1" applyFont="1" applyBorder="1" applyAlignment="1" applyProtection="1">
      <protection locked="0"/>
    </xf>
    <xf numFmtId="167" fontId="0" fillId="0" borderId="50" xfId="1" applyNumberFormat="1" applyFont="1" applyBorder="1" applyAlignment="1" applyProtection="1">
      <protection locked="0"/>
    </xf>
    <xf numFmtId="49" fontId="6" fillId="0" borderId="21" xfId="0" applyNumberFormat="1" applyFont="1" applyBorder="1" applyAlignment="1" applyProtection="1">
      <alignment horizontal="center"/>
      <protection locked="0"/>
    </xf>
    <xf numFmtId="49" fontId="6" fillId="0" borderId="20" xfId="0" applyNumberFormat="1" applyFont="1" applyBorder="1" applyAlignment="1" applyProtection="1">
      <alignment horizontal="center"/>
      <protection locked="0"/>
    </xf>
    <xf numFmtId="49" fontId="6" fillId="0" borderId="22" xfId="0" applyNumberFormat="1" applyFont="1" applyBorder="1" applyAlignment="1" applyProtection="1">
      <alignment horizontal="center"/>
      <protection locked="0"/>
    </xf>
    <xf numFmtId="49" fontId="6" fillId="2" borderId="21" xfId="0" applyNumberFormat="1" applyFont="1" applyFill="1" applyBorder="1" applyAlignment="1" applyProtection="1">
      <alignment horizontal="center"/>
      <protection locked="0"/>
    </xf>
    <xf numFmtId="49" fontId="11" fillId="0" borderId="20" xfId="0" applyNumberFormat="1" applyFont="1" applyBorder="1" applyAlignment="1">
      <alignment horizontal="center"/>
    </xf>
    <xf numFmtId="49" fontId="11" fillId="0" borderId="22" xfId="0" applyNumberFormat="1" applyFont="1" applyBorder="1" applyAlignment="1">
      <alignment horizontal="center"/>
    </xf>
    <xf numFmtId="14" fontId="12" fillId="0" borderId="14" xfId="0" applyNumberFormat="1" applyFont="1" applyBorder="1" applyAlignment="1" applyProtection="1">
      <alignment horizontal="center" vertical="center"/>
      <protection locked="0" hidden="1"/>
    </xf>
    <xf numFmtId="14" fontId="12" fillId="0" borderId="4" xfId="0" applyNumberFormat="1" applyFont="1" applyBorder="1" applyAlignment="1" applyProtection="1">
      <alignment horizontal="center" vertical="center"/>
      <protection locked="0" hidden="1"/>
    </xf>
    <xf numFmtId="14" fontId="12" fillId="0" borderId="15" xfId="0" applyNumberFormat="1" applyFont="1" applyBorder="1" applyAlignment="1" applyProtection="1">
      <alignment horizontal="center" vertical="center"/>
      <protection locked="0" hidden="1"/>
    </xf>
    <xf numFmtId="14" fontId="12" fillId="0" borderId="21" xfId="0" applyNumberFormat="1" applyFont="1" applyBorder="1" applyAlignment="1" applyProtection="1">
      <alignment horizontal="center" vertical="center"/>
      <protection locked="0" hidden="1"/>
    </xf>
    <xf numFmtId="14" fontId="12" fillId="0" borderId="20" xfId="0" applyNumberFormat="1" applyFont="1" applyBorder="1" applyAlignment="1" applyProtection="1">
      <alignment horizontal="center" vertical="center"/>
      <protection locked="0" hidden="1"/>
    </xf>
    <xf numFmtId="14" fontId="12" fillId="0" borderId="22" xfId="0" applyNumberFormat="1" applyFont="1" applyBorder="1" applyAlignment="1" applyProtection="1">
      <alignment horizontal="center" vertical="center"/>
      <protection locked="0" hidden="1"/>
    </xf>
    <xf numFmtId="49" fontId="12" fillId="0" borderId="21" xfId="0" applyNumberFormat="1" applyFont="1" applyBorder="1" applyAlignment="1" applyProtection="1">
      <alignment horizontal="center" vertical="center"/>
      <protection locked="0" hidden="1"/>
    </xf>
    <xf numFmtId="49" fontId="12" fillId="0" borderId="20" xfId="0" applyNumberFormat="1" applyFont="1" applyBorder="1" applyAlignment="1" applyProtection="1">
      <alignment horizontal="center" vertical="center"/>
      <protection locked="0" hidden="1"/>
    </xf>
    <xf numFmtId="49" fontId="12" fillId="0" borderId="22" xfId="0" applyNumberFormat="1" applyFont="1" applyBorder="1" applyAlignment="1" applyProtection="1">
      <alignment horizontal="center" vertical="center"/>
      <protection locked="0" hidden="1"/>
    </xf>
    <xf numFmtId="0" fontId="12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20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22" xfId="0" applyNumberFormat="1" applyFont="1" applyFill="1" applyBorder="1" applyAlignment="1" applyProtection="1">
      <alignment horizontal="center" vertical="center"/>
      <protection locked="0" hidden="1"/>
    </xf>
    <xf numFmtId="14" fontId="3" fillId="0" borderId="21" xfId="0" applyNumberFormat="1" applyFont="1" applyBorder="1" applyAlignment="1" applyProtection="1">
      <alignment horizontal="center"/>
      <protection locked="0"/>
    </xf>
    <xf numFmtId="14" fontId="3" fillId="0" borderId="22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166" fontId="13" fillId="3" borderId="29" xfId="0" applyNumberFormat="1" applyFont="1" applyFill="1" applyBorder="1" applyAlignment="1" applyProtection="1">
      <alignment horizontal="center"/>
      <protection locked="0"/>
    </xf>
    <xf numFmtId="166" fontId="13" fillId="3" borderId="30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/>
    </xf>
    <xf numFmtId="0" fontId="7" fillId="0" borderId="22" xfId="0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 vertical="top" wrapText="1"/>
    </xf>
    <xf numFmtId="49" fontId="10" fillId="0" borderId="11" xfId="0" applyNumberFormat="1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49" fontId="10" fillId="0" borderId="14" xfId="0" applyNumberFormat="1" applyFont="1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15" xfId="0" applyBorder="1" applyAlignment="1" applyProtection="1">
      <alignment horizontal="left" vertical="top"/>
    </xf>
    <xf numFmtId="49" fontId="3" fillId="0" borderId="11" xfId="0" applyNumberFormat="1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12" fillId="0" borderId="16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3" fillId="0" borderId="11" xfId="0" applyNumberFormat="1" applyFont="1" applyBorder="1" applyAlignment="1" applyProtection="1">
      <alignment horizontal="left" vertical="top" wrapText="1"/>
    </xf>
    <xf numFmtId="0" fontId="12" fillId="0" borderId="0" xfId="0" applyNumberFormat="1" applyFont="1" applyAlignment="1" applyProtection="1">
      <alignment horizontal="left" vertical="top" wrapText="1"/>
    </xf>
    <xf numFmtId="0" fontId="12" fillId="0" borderId="16" xfId="0" applyNumberFormat="1" applyFont="1" applyBorder="1" applyAlignment="1" applyProtection="1">
      <alignment horizontal="left" vertical="top" wrapText="1"/>
    </xf>
    <xf numFmtId="0" fontId="12" fillId="0" borderId="11" xfId="0" applyNumberFormat="1" applyFont="1" applyBorder="1" applyAlignment="1" applyProtection="1">
      <alignment horizontal="left" vertical="top" wrapText="1"/>
    </xf>
    <xf numFmtId="49" fontId="3" fillId="0" borderId="21" xfId="0" applyNumberFormat="1" applyFont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9" fillId="0" borderId="24" xfId="0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left" vertical="top" wrapText="1"/>
    </xf>
    <xf numFmtId="49" fontId="4" fillId="0" borderId="16" xfId="0" applyNumberFormat="1" applyFont="1" applyBorder="1" applyAlignment="1" applyProtection="1">
      <alignment horizontal="left" vertical="top" wrapText="1"/>
    </xf>
    <xf numFmtId="0" fontId="7" fillId="0" borderId="21" xfId="0" applyFont="1" applyBorder="1" applyAlignment="1" applyProtection="1">
      <alignment horizontal="left" vertical="top" wrapText="1"/>
    </xf>
    <xf numFmtId="0" fontId="7" fillId="0" borderId="20" xfId="0" applyFont="1" applyBorder="1" applyAlignment="1" applyProtection="1">
      <alignment horizontal="left" vertical="top" wrapText="1"/>
    </xf>
    <xf numFmtId="0" fontId="7" fillId="0" borderId="22" xfId="0" applyFont="1" applyBorder="1" applyAlignment="1" applyProtection="1">
      <alignment horizontal="left" vertical="top" wrapText="1"/>
    </xf>
    <xf numFmtId="49" fontId="6" fillId="0" borderId="11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4" fillId="0" borderId="41" xfId="0" applyNumberFormat="1" applyFont="1" applyBorder="1" applyAlignment="1" applyProtection="1">
      <alignment horizontal="left" vertical="top" wrapText="1"/>
    </xf>
    <xf numFmtId="0" fontId="0" fillId="0" borderId="51" xfId="0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49" fontId="11" fillId="0" borderId="0" xfId="0" applyNumberFormat="1" applyFont="1" applyBorder="1" applyAlignment="1">
      <alignment horizontal="left" vertical="top"/>
    </xf>
    <xf numFmtId="49" fontId="11" fillId="0" borderId="16" xfId="0" applyNumberFormat="1" applyFont="1" applyBorder="1" applyAlignment="1">
      <alignment horizontal="left" vertical="top"/>
    </xf>
    <xf numFmtId="49" fontId="11" fillId="0" borderId="0" xfId="0" applyNumberFormat="1" applyFont="1" applyBorder="1" applyAlignment="1">
      <alignment horizontal="left" vertical="top" wrapText="1"/>
    </xf>
    <xf numFmtId="0" fontId="0" fillId="0" borderId="21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49" fontId="6" fillId="0" borderId="18" xfId="0" applyNumberFormat="1" applyFont="1" applyBorder="1" applyAlignment="1" applyProtection="1">
      <alignment horizontal="left" vertical="top" wrapText="1"/>
    </xf>
    <xf numFmtId="49" fontId="6" fillId="0" borderId="13" xfId="0" applyNumberFormat="1" applyFont="1" applyBorder="1" applyAlignment="1" applyProtection="1">
      <alignment horizontal="left" vertical="top" wrapText="1"/>
    </xf>
    <xf numFmtId="49" fontId="11" fillId="0" borderId="0" xfId="0" applyNumberFormat="1" applyFont="1" applyBorder="1" applyAlignment="1">
      <alignment horizontal="left" wrapText="1"/>
    </xf>
    <xf numFmtId="49" fontId="11" fillId="0" borderId="16" xfId="0" applyNumberFormat="1" applyFont="1" applyBorder="1" applyAlignment="1">
      <alignment horizontal="left" wrapText="1"/>
    </xf>
    <xf numFmtId="49" fontId="11" fillId="0" borderId="16" xfId="0" applyNumberFormat="1" applyFont="1" applyBorder="1" applyAlignment="1">
      <alignment horizontal="left" vertical="top" wrapText="1"/>
    </xf>
    <xf numFmtId="49" fontId="26" fillId="0" borderId="11" xfId="0" applyNumberFormat="1" applyFont="1" applyBorder="1" applyAlignment="1" applyProtection="1">
      <alignment horizontal="left" vertical="top" wrapText="1"/>
    </xf>
    <xf numFmtId="49" fontId="26" fillId="0" borderId="0" xfId="0" applyNumberFormat="1" applyFont="1" applyBorder="1" applyAlignment="1" applyProtection="1">
      <alignment horizontal="left" vertical="top" wrapText="1"/>
    </xf>
    <xf numFmtId="49" fontId="26" fillId="0" borderId="41" xfId="0" applyNumberFormat="1" applyFont="1" applyBorder="1" applyAlignment="1" applyProtection="1">
      <alignment horizontal="left" vertical="top" wrapText="1"/>
    </xf>
    <xf numFmtId="49" fontId="6" fillId="0" borderId="41" xfId="0" applyNumberFormat="1" applyFont="1" applyBorder="1" applyAlignment="1" applyProtection="1">
      <alignment horizontal="left" vertical="top" wrapText="1"/>
    </xf>
    <xf numFmtId="49" fontId="6" fillId="0" borderId="54" xfId="0" applyNumberFormat="1" applyFont="1" applyBorder="1" applyAlignment="1" applyProtection="1">
      <alignment horizontal="left" vertical="top" wrapText="1"/>
    </xf>
    <xf numFmtId="0" fontId="3" fillId="0" borderId="42" xfId="0" applyFont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26" fillId="0" borderId="42" xfId="0" applyFont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3" fillId="0" borderId="42" xfId="0" applyFont="1" applyBorder="1" applyAlignment="1" applyProtection="1">
      <alignment horizontal="left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C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BD335"/>
  <sheetViews>
    <sheetView showGridLines="0" tabSelected="1" view="pageBreakPreview" zoomScale="110" zoomScaleNormal="100" zoomScaleSheetLayoutView="110" workbookViewId="0">
      <selection activeCell="H1" sqref="H1"/>
    </sheetView>
  </sheetViews>
  <sheetFormatPr baseColWidth="10" defaultColWidth="11.44140625" defaultRowHeight="13.2" x14ac:dyDescent="0.25"/>
  <cols>
    <col min="1" max="1" width="1.33203125" style="4" customWidth="1"/>
    <col min="2" max="2" width="3" style="4" customWidth="1"/>
    <col min="3" max="3" width="10.109375" style="4" customWidth="1"/>
    <col min="4" max="4" width="4.5546875" style="4" customWidth="1"/>
    <col min="5" max="5" width="7.5546875" style="4" customWidth="1"/>
    <col min="6" max="6" width="5.88671875" style="4" customWidth="1"/>
    <col min="7" max="7" width="5.77734375" style="4" customWidth="1"/>
    <col min="8" max="8" width="5" style="25" customWidth="1"/>
    <col min="9" max="9" width="9.44140625" style="26" customWidth="1"/>
    <col min="10" max="10" width="1" style="4" customWidth="1"/>
    <col min="11" max="11" width="1" style="13" customWidth="1"/>
    <col min="12" max="12" width="3" style="4" customWidth="1"/>
    <col min="13" max="13" width="10.109375" style="4" customWidth="1"/>
    <col min="14" max="14" width="4.5546875" style="4" customWidth="1"/>
    <col min="15" max="15" width="7.5546875" style="4" customWidth="1"/>
    <col min="16" max="16" width="5.88671875" style="4" customWidth="1"/>
    <col min="17" max="17" width="5.109375" style="4" customWidth="1"/>
    <col min="18" max="18" width="5.44140625" style="4" customWidth="1"/>
    <col min="19" max="19" width="9.5546875" style="4" customWidth="1"/>
    <col min="20" max="21" width="1" style="4" customWidth="1"/>
    <col min="22" max="22" width="9.5546875" style="83" customWidth="1"/>
    <col min="23" max="23" width="11.44140625" style="4" customWidth="1"/>
    <col min="24" max="24" width="12.109375" style="4" customWidth="1"/>
    <col min="25" max="28" width="11.44140625" style="4"/>
    <col min="29" max="29" width="13.6640625" style="4" customWidth="1"/>
    <col min="30" max="30" width="14.5546875" style="4" customWidth="1"/>
    <col min="31" max="16384" width="11.44140625" style="4"/>
  </cols>
  <sheetData>
    <row r="1" spans="1:23" ht="24" customHeight="1" x14ac:dyDescent="0.35">
      <c r="A1" s="13"/>
      <c r="B1" s="107" t="s">
        <v>38</v>
      </c>
      <c r="C1" s="108"/>
      <c r="D1" s="13"/>
      <c r="E1" s="13"/>
      <c r="F1" s="13"/>
      <c r="G1" s="13"/>
      <c r="H1" s="45"/>
      <c r="I1" s="33"/>
      <c r="J1" s="13"/>
      <c r="L1" s="13"/>
      <c r="M1" s="13"/>
      <c r="N1" s="13"/>
      <c r="O1" s="13"/>
      <c r="P1" s="13"/>
      <c r="Q1" s="13"/>
      <c r="R1" s="13"/>
      <c r="S1" s="13"/>
      <c r="V1" s="4"/>
    </row>
    <row r="2" spans="1:23" ht="7.5" customHeight="1" x14ac:dyDescent="0.4">
      <c r="A2" s="13"/>
      <c r="B2" s="13"/>
      <c r="C2" s="13"/>
      <c r="D2" s="108"/>
      <c r="E2" s="108"/>
      <c r="F2" s="13"/>
      <c r="G2" s="13"/>
      <c r="H2" s="45"/>
      <c r="I2" s="33"/>
      <c r="J2" s="13"/>
      <c r="L2" s="13"/>
      <c r="M2" s="13"/>
      <c r="N2" s="27"/>
      <c r="O2" s="13"/>
      <c r="P2" s="13"/>
      <c r="Q2" s="13"/>
      <c r="R2" s="13"/>
      <c r="S2" s="13"/>
      <c r="V2" s="4"/>
    </row>
    <row r="3" spans="1:23" ht="5.25" customHeight="1" x14ac:dyDescent="0.25">
      <c r="B3" s="28"/>
      <c r="C3" s="29"/>
      <c r="D3" s="29"/>
      <c r="E3" s="29"/>
      <c r="F3" s="29"/>
      <c r="G3" s="29"/>
      <c r="H3" s="30"/>
      <c r="I3" s="31"/>
      <c r="J3" s="32"/>
      <c r="L3" s="28"/>
      <c r="M3" s="29"/>
      <c r="N3" s="29"/>
      <c r="O3" s="29"/>
      <c r="P3" s="29"/>
      <c r="Q3" s="29"/>
      <c r="R3" s="30"/>
      <c r="S3" s="31"/>
      <c r="T3" s="32"/>
      <c r="U3" s="13"/>
      <c r="V3" s="4"/>
    </row>
    <row r="4" spans="1:23" s="42" customFormat="1" ht="16.5" customHeight="1" x14ac:dyDescent="0.25">
      <c r="B4" s="7" t="s">
        <v>6</v>
      </c>
      <c r="C4" s="6"/>
      <c r="D4" s="6"/>
      <c r="E4" s="6"/>
      <c r="F4" s="6"/>
      <c r="G4" s="314"/>
      <c r="H4" s="315"/>
      <c r="I4" s="316"/>
      <c r="J4" s="44"/>
      <c r="K4" s="43"/>
      <c r="L4" s="7" t="s">
        <v>12</v>
      </c>
      <c r="M4" s="6"/>
      <c r="Q4" s="317"/>
      <c r="R4" s="318"/>
      <c r="S4" s="319"/>
      <c r="T4" s="44"/>
      <c r="U4" s="43"/>
    </row>
    <row r="5" spans="1:23" s="42" customFormat="1" ht="16.5" customHeight="1" x14ac:dyDescent="0.25">
      <c r="B5" s="7" t="s">
        <v>7</v>
      </c>
      <c r="C5" s="6"/>
      <c r="D5" s="320"/>
      <c r="E5" s="321"/>
      <c r="F5" s="321"/>
      <c r="G5" s="321"/>
      <c r="H5" s="321"/>
      <c r="I5" s="322"/>
      <c r="J5" s="44"/>
      <c r="K5" s="43"/>
      <c r="L5" s="7" t="s">
        <v>7</v>
      </c>
      <c r="M5" s="6"/>
      <c r="N5" s="323"/>
      <c r="O5" s="324"/>
      <c r="P5" s="324"/>
      <c r="Q5" s="324"/>
      <c r="R5" s="324"/>
      <c r="S5" s="325"/>
      <c r="T5" s="44"/>
      <c r="U5" s="43"/>
    </row>
    <row r="6" spans="1:23" ht="5.25" customHeight="1" x14ac:dyDescent="0.25">
      <c r="B6" s="16"/>
      <c r="C6" s="18"/>
      <c r="D6" s="18"/>
      <c r="E6" s="18"/>
      <c r="F6" s="18"/>
      <c r="G6" s="18"/>
      <c r="H6" s="19"/>
      <c r="I6" s="20"/>
      <c r="J6" s="21"/>
      <c r="K6" s="15"/>
      <c r="L6" s="16"/>
      <c r="M6" s="18"/>
      <c r="N6" s="18"/>
      <c r="O6" s="18"/>
      <c r="P6" s="18"/>
      <c r="Q6" s="18"/>
      <c r="R6" s="19"/>
      <c r="S6" s="20"/>
      <c r="T6" s="21"/>
      <c r="U6" s="13"/>
      <c r="V6" s="4"/>
    </row>
    <row r="7" spans="1:23" x14ac:dyDescent="0.25">
      <c r="B7" s="34"/>
      <c r="C7" s="34"/>
      <c r="D7" s="34"/>
      <c r="E7" s="34"/>
      <c r="F7" s="34"/>
      <c r="G7" s="34"/>
      <c r="H7" s="109"/>
      <c r="I7" s="110"/>
      <c r="J7" s="34"/>
      <c r="K7" s="34"/>
      <c r="L7" s="34"/>
      <c r="M7" s="34"/>
      <c r="N7" s="34"/>
      <c r="O7" s="34"/>
      <c r="P7" s="34"/>
      <c r="Q7" s="34"/>
      <c r="R7" s="109"/>
      <c r="S7" s="5"/>
      <c r="T7" s="36"/>
      <c r="U7" s="2"/>
      <c r="V7" s="4"/>
    </row>
    <row r="8" spans="1:23" ht="5.25" customHeight="1" x14ac:dyDescent="0.25">
      <c r="B8" s="35"/>
      <c r="C8" s="29"/>
      <c r="D8" s="36"/>
      <c r="E8" s="36"/>
      <c r="F8" s="36"/>
      <c r="G8" s="36"/>
      <c r="H8" s="37"/>
      <c r="I8" s="38"/>
      <c r="J8" s="39"/>
      <c r="K8" s="2"/>
      <c r="L8" s="35"/>
      <c r="M8" s="29"/>
      <c r="N8" s="36"/>
      <c r="O8" s="36"/>
      <c r="P8" s="36"/>
      <c r="Q8" s="36"/>
      <c r="R8" s="37"/>
      <c r="S8" s="38"/>
      <c r="T8" s="39"/>
      <c r="U8" s="2"/>
      <c r="V8" s="4"/>
    </row>
    <row r="9" spans="1:23" ht="15.75" customHeight="1" x14ac:dyDescent="0.25">
      <c r="B9" s="122"/>
      <c r="C9" s="328" t="s">
        <v>28</v>
      </c>
      <c r="D9" s="328"/>
      <c r="E9" s="328"/>
      <c r="F9" s="328"/>
      <c r="G9" s="328"/>
      <c r="H9" s="328"/>
      <c r="I9" s="328"/>
      <c r="J9" s="135"/>
      <c r="K9" s="136"/>
      <c r="L9" s="137"/>
      <c r="M9" s="328" t="s">
        <v>29</v>
      </c>
      <c r="N9" s="328"/>
      <c r="O9" s="328"/>
      <c r="P9" s="328"/>
      <c r="Q9" s="328"/>
      <c r="R9" s="328"/>
      <c r="S9" s="328"/>
      <c r="T9" s="46"/>
      <c r="U9" s="2"/>
      <c r="V9" s="4"/>
    </row>
    <row r="10" spans="1:23" ht="13.5" customHeight="1" x14ac:dyDescent="0.25">
      <c r="B10" s="122"/>
      <c r="C10" s="328" t="s">
        <v>37</v>
      </c>
      <c r="D10" s="328"/>
      <c r="E10" s="328"/>
      <c r="F10" s="328"/>
      <c r="G10" s="328"/>
      <c r="H10" s="328"/>
      <c r="I10" s="328"/>
      <c r="J10" s="135"/>
      <c r="K10" s="136"/>
      <c r="L10" s="137"/>
      <c r="M10" s="328" t="s">
        <v>37</v>
      </c>
      <c r="N10" s="328"/>
      <c r="O10" s="328"/>
      <c r="P10" s="328"/>
      <c r="Q10" s="328"/>
      <c r="R10" s="328"/>
      <c r="S10" s="328"/>
      <c r="T10" s="46"/>
      <c r="U10" s="2"/>
      <c r="V10" s="4"/>
    </row>
    <row r="11" spans="1:23" ht="6" customHeight="1" x14ac:dyDescent="0.25">
      <c r="A11" s="22"/>
      <c r="B11" s="58"/>
      <c r="C11" s="24"/>
      <c r="D11" s="24"/>
      <c r="E11" s="13"/>
      <c r="F11" s="13"/>
      <c r="G11" s="24"/>
      <c r="H11" s="24"/>
      <c r="I11" s="10"/>
      <c r="J11" s="46"/>
      <c r="K11" s="40"/>
      <c r="L11" s="58"/>
      <c r="M11" s="24"/>
      <c r="N11" s="24"/>
      <c r="O11" s="13"/>
      <c r="P11" s="13"/>
      <c r="Q11" s="24"/>
      <c r="R11" s="24"/>
      <c r="S11" s="10"/>
      <c r="T11" s="46"/>
      <c r="U11" s="6"/>
      <c r="V11" s="4"/>
    </row>
    <row r="12" spans="1:23" s="99" customFormat="1" ht="25.5" customHeight="1" x14ac:dyDescent="0.25">
      <c r="B12" s="93" t="s">
        <v>20</v>
      </c>
      <c r="C12" s="100"/>
      <c r="D12" s="100"/>
      <c r="E12" s="100"/>
      <c r="F12" s="100"/>
      <c r="G12" s="100"/>
      <c r="H12" s="100"/>
      <c r="I12" s="100"/>
      <c r="J12" s="101"/>
      <c r="K12" s="102"/>
      <c r="L12" s="93" t="s">
        <v>22</v>
      </c>
      <c r="M12" s="100"/>
      <c r="N12" s="100"/>
      <c r="O12" s="100"/>
      <c r="P12" s="100"/>
      <c r="Q12" s="100"/>
      <c r="R12" s="100"/>
      <c r="S12" s="100"/>
      <c r="T12" s="101"/>
      <c r="U12" s="102"/>
      <c r="V12" s="4"/>
      <c r="W12" s="4"/>
    </row>
    <row r="13" spans="1:23" x14ac:dyDescent="0.25">
      <c r="B13" s="1" t="s">
        <v>11</v>
      </c>
      <c r="C13" s="2"/>
      <c r="D13" s="2"/>
      <c r="E13" s="2"/>
      <c r="F13" s="2"/>
      <c r="G13" s="2"/>
      <c r="H13" s="3"/>
      <c r="I13" s="5"/>
      <c r="J13" s="17"/>
      <c r="K13" s="4"/>
      <c r="L13" s="1" t="s">
        <v>11</v>
      </c>
      <c r="M13" s="2"/>
      <c r="N13" s="2"/>
      <c r="O13" s="2"/>
      <c r="P13" s="2"/>
      <c r="Q13" s="2"/>
      <c r="R13" s="3"/>
      <c r="S13" s="5"/>
      <c r="T13" s="17"/>
      <c r="U13" s="2"/>
      <c r="V13" s="4"/>
    </row>
    <row r="14" spans="1:23" ht="6" customHeight="1" x14ac:dyDescent="0.25">
      <c r="A14" s="22"/>
      <c r="B14" s="58"/>
      <c r="C14" s="24"/>
      <c r="D14" s="24"/>
      <c r="E14" s="13"/>
      <c r="F14" s="13"/>
      <c r="G14" s="24"/>
      <c r="H14" s="24"/>
      <c r="I14" s="10"/>
      <c r="J14" s="46"/>
      <c r="K14" s="40"/>
      <c r="L14" s="58"/>
      <c r="M14" s="24"/>
      <c r="N14" s="24"/>
      <c r="O14" s="13"/>
      <c r="P14" s="13"/>
      <c r="Q14" s="24"/>
      <c r="R14" s="24"/>
      <c r="S14" s="10"/>
      <c r="T14" s="46"/>
      <c r="U14" s="6"/>
      <c r="V14" s="4"/>
    </row>
    <row r="15" spans="1:23" ht="18.75" hidden="1" customHeight="1" x14ac:dyDescent="0.25">
      <c r="B15" s="1"/>
      <c r="C15" s="2"/>
      <c r="D15" s="2"/>
      <c r="E15" s="2"/>
      <c r="F15" s="2"/>
      <c r="G15" s="2"/>
      <c r="H15" s="3"/>
      <c r="I15" s="5"/>
      <c r="J15" s="17"/>
      <c r="K15" s="4"/>
      <c r="L15" s="1"/>
      <c r="M15" s="2"/>
      <c r="N15" s="2"/>
      <c r="O15" s="2"/>
      <c r="P15" s="2"/>
      <c r="Q15" s="2"/>
      <c r="R15" s="3"/>
      <c r="S15" s="5"/>
      <c r="T15" s="17"/>
      <c r="U15" s="2"/>
      <c r="V15" s="4"/>
    </row>
    <row r="16" spans="1:23" ht="1.5" hidden="1" customHeight="1" x14ac:dyDescent="0.25">
      <c r="B16" s="81"/>
      <c r="C16" s="2"/>
      <c r="D16" s="2"/>
      <c r="E16" s="2"/>
      <c r="F16" s="2"/>
      <c r="G16" s="2"/>
      <c r="H16" s="3"/>
      <c r="I16" s="5"/>
      <c r="J16" s="17"/>
      <c r="K16" s="4"/>
      <c r="L16" s="81"/>
      <c r="M16" s="2"/>
      <c r="N16" s="2"/>
      <c r="O16" s="86" t="e">
        <f>IF(#REF!=FALSE,"Abweichung begründen","")</f>
        <v>#REF!</v>
      </c>
      <c r="P16" s="86"/>
      <c r="Q16" s="86"/>
      <c r="R16" s="87"/>
      <c r="S16" s="88" t="e">
        <f>IF(#REF!=FALSE,"Abweichung begründen","")</f>
        <v>#REF!</v>
      </c>
      <c r="T16" s="17"/>
      <c r="U16" s="2"/>
      <c r="V16" s="4"/>
    </row>
    <row r="17" spans="1:30" x14ac:dyDescent="0.25">
      <c r="B17" s="81" t="s">
        <v>19</v>
      </c>
      <c r="C17" s="2"/>
      <c r="D17" s="85"/>
      <c r="E17" s="326"/>
      <c r="F17" s="327"/>
      <c r="G17" s="82" t="s">
        <v>16</v>
      </c>
      <c r="H17" s="326"/>
      <c r="I17" s="327"/>
      <c r="J17" s="17"/>
      <c r="K17" s="4"/>
      <c r="L17" s="23" t="s">
        <v>19</v>
      </c>
      <c r="M17" s="2"/>
      <c r="N17" s="85"/>
      <c r="O17" s="326"/>
      <c r="P17" s="327"/>
      <c r="Q17" s="82" t="s">
        <v>16</v>
      </c>
      <c r="R17" s="326"/>
      <c r="S17" s="327"/>
      <c r="T17" s="17"/>
      <c r="U17" s="2"/>
      <c r="V17" s="4"/>
    </row>
    <row r="18" spans="1:30" ht="6" customHeight="1" x14ac:dyDescent="0.25">
      <c r="A18" s="22"/>
      <c r="B18" s="58"/>
      <c r="C18" s="24"/>
      <c r="D18" s="24"/>
      <c r="E18" s="13"/>
      <c r="F18" s="13"/>
      <c r="G18" s="24"/>
      <c r="H18" s="24"/>
      <c r="I18" s="10"/>
      <c r="J18" s="46"/>
      <c r="K18" s="40"/>
      <c r="L18" s="58"/>
      <c r="M18" s="24"/>
      <c r="N18" s="24"/>
      <c r="O18" s="13"/>
      <c r="P18" s="13"/>
      <c r="Q18" s="24"/>
      <c r="R18" s="24"/>
      <c r="S18" s="10"/>
      <c r="T18" s="46"/>
      <c r="U18" s="6"/>
      <c r="V18" s="4"/>
    </row>
    <row r="19" spans="1:30" ht="13.8" x14ac:dyDescent="0.3">
      <c r="B19" s="23" t="s">
        <v>8</v>
      </c>
      <c r="C19" s="12"/>
      <c r="D19" s="12"/>
      <c r="E19" s="60"/>
      <c r="F19" s="308"/>
      <c r="G19" s="309"/>
      <c r="H19" s="309"/>
      <c r="I19" s="310"/>
      <c r="J19" s="17"/>
      <c r="K19" s="6"/>
      <c r="L19" s="7" t="s">
        <v>8</v>
      </c>
      <c r="M19" s="13"/>
      <c r="N19" s="13"/>
      <c r="P19" s="311" t="str">
        <f>IF(ISBLANK(F19)," ",F19)</f>
        <v xml:space="preserve"> </v>
      </c>
      <c r="Q19" s="312"/>
      <c r="R19" s="312"/>
      <c r="S19" s="313"/>
      <c r="T19" s="8"/>
      <c r="U19" s="6"/>
      <c r="V19" s="4"/>
    </row>
    <row r="20" spans="1:30" ht="6" customHeight="1" x14ac:dyDescent="0.25">
      <c r="A20" s="22"/>
      <c r="B20" s="58"/>
      <c r="C20" s="24"/>
      <c r="D20" s="24"/>
      <c r="E20" s="13"/>
      <c r="F20" s="13"/>
      <c r="G20" s="24"/>
      <c r="H20" s="24"/>
      <c r="I20" s="10"/>
      <c r="J20" s="46"/>
      <c r="K20" s="40"/>
      <c r="L20" s="58"/>
      <c r="M20" s="24"/>
      <c r="N20" s="24"/>
      <c r="O20" s="13"/>
      <c r="P20" s="13"/>
      <c r="Q20" s="24"/>
      <c r="R20" s="24"/>
      <c r="S20" s="10"/>
      <c r="T20" s="46"/>
      <c r="U20" s="6"/>
      <c r="V20" s="4"/>
    </row>
    <row r="21" spans="1:30" ht="13.8" x14ac:dyDescent="0.3">
      <c r="B21" s="23" t="s">
        <v>9</v>
      </c>
      <c r="C21" s="12"/>
      <c r="D21" s="12"/>
      <c r="E21" s="12"/>
      <c r="F21" s="308"/>
      <c r="G21" s="309"/>
      <c r="H21" s="309"/>
      <c r="I21" s="310"/>
      <c r="J21" s="8"/>
      <c r="K21" s="6"/>
      <c r="L21" s="7" t="s">
        <v>9</v>
      </c>
      <c r="M21" s="13"/>
      <c r="N21" s="13"/>
      <c r="P21" s="311" t="str">
        <f>IF(ISBLANK(F21)," ",F21)</f>
        <v xml:space="preserve"> </v>
      </c>
      <c r="Q21" s="312"/>
      <c r="R21" s="312"/>
      <c r="S21" s="313"/>
      <c r="T21" s="8"/>
      <c r="U21" s="6"/>
      <c r="V21" s="4"/>
    </row>
    <row r="22" spans="1:30" ht="6" customHeight="1" x14ac:dyDescent="0.25">
      <c r="A22" s="22"/>
      <c r="B22" s="58"/>
      <c r="C22" s="24"/>
      <c r="D22" s="24"/>
      <c r="E22" s="13"/>
      <c r="F22" s="13"/>
      <c r="G22" s="24"/>
      <c r="H22" s="24"/>
      <c r="I22" s="10"/>
      <c r="J22" s="46"/>
      <c r="K22" s="40"/>
      <c r="L22" s="58"/>
      <c r="M22" s="24"/>
      <c r="N22" s="24"/>
      <c r="O22" s="13"/>
      <c r="P22" s="13"/>
      <c r="Q22" s="24"/>
      <c r="R22" s="24"/>
      <c r="S22" s="10"/>
      <c r="T22" s="46"/>
      <c r="U22" s="6"/>
      <c r="V22" s="4"/>
    </row>
    <row r="23" spans="1:30" ht="13.8" x14ac:dyDescent="0.3">
      <c r="B23" s="59" t="s">
        <v>10</v>
      </c>
      <c r="C23" s="24"/>
      <c r="D23" s="24"/>
      <c r="E23" s="24"/>
      <c r="F23" s="308"/>
      <c r="G23" s="309"/>
      <c r="H23" s="309"/>
      <c r="I23" s="310"/>
      <c r="J23" s="8"/>
      <c r="K23" s="6"/>
      <c r="L23" s="7" t="s">
        <v>10</v>
      </c>
      <c r="M23" s="13"/>
      <c r="N23" s="13"/>
      <c r="P23" s="311" t="str">
        <f>IF(ISBLANK(F23)," ",F23)</f>
        <v xml:space="preserve"> </v>
      </c>
      <c r="Q23" s="312"/>
      <c r="R23" s="312"/>
      <c r="S23" s="313"/>
      <c r="T23" s="8"/>
      <c r="U23" s="6"/>
      <c r="V23" s="4"/>
    </row>
    <row r="24" spans="1:30" ht="6" customHeight="1" x14ac:dyDescent="0.25">
      <c r="A24" s="22"/>
      <c r="B24" s="58"/>
      <c r="C24" s="24"/>
      <c r="D24" s="24"/>
      <c r="E24" s="13"/>
      <c r="F24" s="13"/>
      <c r="G24" s="24"/>
      <c r="H24" s="24"/>
      <c r="I24" s="10"/>
      <c r="J24" s="46"/>
      <c r="K24" s="40"/>
      <c r="L24" s="58"/>
      <c r="M24" s="24"/>
      <c r="N24" s="24"/>
      <c r="O24" s="13"/>
      <c r="P24" s="13"/>
      <c r="Q24" s="24"/>
      <c r="R24" s="24"/>
      <c r="S24" s="10"/>
      <c r="T24" s="46"/>
      <c r="U24" s="6"/>
      <c r="V24" s="4"/>
    </row>
    <row r="25" spans="1:30" ht="13.5" customHeight="1" x14ac:dyDescent="0.25">
      <c r="A25" s="22"/>
      <c r="B25" s="332" t="s">
        <v>41</v>
      </c>
      <c r="C25" s="329"/>
      <c r="D25" s="11"/>
      <c r="E25" s="11"/>
      <c r="F25" s="330"/>
      <c r="G25" s="331"/>
      <c r="H25" s="120" t="s">
        <v>26</v>
      </c>
      <c r="I25" s="119"/>
      <c r="J25" s="8"/>
      <c r="K25" s="6"/>
      <c r="L25" s="332" t="s">
        <v>41</v>
      </c>
      <c r="M25" s="329"/>
      <c r="N25" s="145"/>
      <c r="O25" s="145"/>
      <c r="P25" s="330" t="str">
        <f>IF(F25="","",F25)</f>
        <v/>
      </c>
      <c r="Q25" s="331"/>
      <c r="R25" s="120" t="s">
        <v>26</v>
      </c>
      <c r="S25" s="119"/>
      <c r="T25" s="8"/>
      <c r="U25" s="6"/>
      <c r="V25" s="4"/>
    </row>
    <row r="26" spans="1:30" ht="6" customHeight="1" x14ac:dyDescent="0.25">
      <c r="A26" s="22"/>
      <c r="B26" s="58"/>
      <c r="C26" s="24"/>
      <c r="D26" s="24"/>
      <c r="E26" s="13"/>
      <c r="F26" s="13"/>
      <c r="G26" s="24"/>
      <c r="H26" s="24"/>
      <c r="I26" s="10"/>
      <c r="J26" s="46"/>
      <c r="K26" s="40"/>
      <c r="L26" s="58"/>
      <c r="M26" s="24"/>
      <c r="N26" s="24"/>
      <c r="O26" s="13"/>
      <c r="P26" s="13"/>
      <c r="Q26" s="24"/>
      <c r="R26" s="24"/>
      <c r="S26" s="10"/>
      <c r="T26" s="46"/>
      <c r="U26" s="6"/>
    </row>
    <row r="27" spans="1:30" ht="12.75" customHeight="1" x14ac:dyDescent="0.25">
      <c r="A27" s="22"/>
      <c r="B27" s="332" t="s">
        <v>42</v>
      </c>
      <c r="C27" s="329"/>
      <c r="D27" s="329"/>
      <c r="E27" s="329"/>
      <c r="F27" s="121" t="str">
        <f>IF(F25="","",INT(F25*30))</f>
        <v/>
      </c>
      <c r="G27" s="329" t="s">
        <v>27</v>
      </c>
      <c r="H27" s="329"/>
      <c r="I27" s="329"/>
      <c r="J27" s="8"/>
      <c r="K27" s="6"/>
      <c r="L27" s="332" t="s">
        <v>42</v>
      </c>
      <c r="M27" s="329"/>
      <c r="N27" s="329"/>
      <c r="O27" s="329"/>
      <c r="P27" s="121" t="str">
        <f>IF(P25="","",INT(P25*30))</f>
        <v/>
      </c>
      <c r="Q27" s="329" t="s">
        <v>27</v>
      </c>
      <c r="R27" s="329"/>
      <c r="S27" s="329"/>
      <c r="T27" s="8"/>
      <c r="U27" s="6"/>
      <c r="Z27" s="119"/>
    </row>
    <row r="28" spans="1:30" ht="12.75" customHeight="1" x14ac:dyDescent="0.25">
      <c r="A28" s="22"/>
      <c r="B28" s="182"/>
      <c r="C28" s="183"/>
      <c r="D28" s="183"/>
      <c r="E28" s="183"/>
      <c r="F28" s="184"/>
      <c r="G28" s="184"/>
      <c r="H28" s="184"/>
      <c r="I28" s="184"/>
      <c r="J28" s="185"/>
      <c r="K28" s="186"/>
      <c r="L28" s="182"/>
      <c r="M28" s="183"/>
      <c r="N28" s="183"/>
      <c r="O28" s="183"/>
      <c r="P28" s="183"/>
      <c r="Q28" s="183"/>
      <c r="R28" s="183"/>
      <c r="S28" s="183"/>
      <c r="T28" s="8"/>
      <c r="U28" s="6"/>
    </row>
    <row r="29" spans="1:30" ht="7.5" customHeight="1" x14ac:dyDescent="0.25">
      <c r="A29" s="13"/>
      <c r="B29" s="187"/>
      <c r="C29" s="188"/>
      <c r="D29" s="188"/>
      <c r="E29" s="188"/>
      <c r="F29" s="189"/>
      <c r="G29" s="189"/>
      <c r="H29" s="189"/>
      <c r="I29" s="189"/>
      <c r="J29" s="190"/>
      <c r="K29" s="191"/>
      <c r="L29" s="187"/>
      <c r="M29" s="188"/>
      <c r="N29" s="188"/>
      <c r="O29" s="188"/>
      <c r="P29" s="188"/>
      <c r="Q29" s="188"/>
      <c r="R29" s="188"/>
      <c r="S29" s="188"/>
      <c r="T29" s="156"/>
      <c r="U29" s="6"/>
      <c r="Z29"/>
      <c r="AA29"/>
      <c r="AB29"/>
    </row>
    <row r="30" spans="1:30" ht="12.75" customHeight="1" x14ac:dyDescent="0.3">
      <c r="A30" s="13"/>
      <c r="B30" s="106"/>
      <c r="C30" s="90"/>
      <c r="D30" s="90"/>
      <c r="E30" s="90"/>
      <c r="F30" s="91"/>
      <c r="G30" s="91"/>
      <c r="H30" s="91"/>
      <c r="I30" s="91"/>
      <c r="J30" s="156"/>
      <c r="K30" s="6"/>
      <c r="L30" s="1" t="s">
        <v>50</v>
      </c>
      <c r="M30" s="2"/>
      <c r="N30" s="2"/>
      <c r="O30" s="2"/>
      <c r="P30" s="167"/>
      <c r="Q30" s="2" t="s">
        <v>51</v>
      </c>
      <c r="R30" s="3"/>
      <c r="S30" s="5"/>
      <c r="T30" s="158"/>
      <c r="U30" s="6"/>
      <c r="Z30" s="157"/>
      <c r="AA30" s="157"/>
      <c r="AB30" s="157"/>
    </row>
    <row r="31" spans="1:30" ht="7.5" customHeight="1" x14ac:dyDescent="0.25">
      <c r="A31" s="13"/>
      <c r="B31" s="155"/>
      <c r="C31" s="90"/>
      <c r="D31" s="90"/>
      <c r="E31" s="90"/>
      <c r="F31" s="91"/>
      <c r="G31" s="91"/>
      <c r="H31" s="91"/>
      <c r="I31" s="91"/>
      <c r="J31" s="156"/>
      <c r="K31" s="6"/>
      <c r="L31" s="155"/>
      <c r="M31" s="90"/>
      <c r="N31" s="90"/>
      <c r="O31" s="90"/>
      <c r="P31" s="90"/>
      <c r="Q31" s="90"/>
      <c r="R31" s="90"/>
      <c r="S31" s="90"/>
      <c r="T31" s="156"/>
      <c r="U31" s="6"/>
    </row>
    <row r="32" spans="1:30" s="84" customFormat="1" ht="30" customHeight="1" thickBot="1" x14ac:dyDescent="0.3">
      <c r="A32" s="161"/>
      <c r="B32" s="197"/>
      <c r="C32" s="303" t="s">
        <v>47</v>
      </c>
      <c r="D32" s="304"/>
      <c r="E32" s="198" t="s">
        <v>57</v>
      </c>
      <c r="F32" s="305" t="s">
        <v>90</v>
      </c>
      <c r="G32" s="305"/>
      <c r="H32" s="207" t="s">
        <v>91</v>
      </c>
      <c r="I32" s="207" t="s">
        <v>48</v>
      </c>
      <c r="J32" s="162"/>
      <c r="K32" s="163"/>
      <c r="L32" s="197"/>
      <c r="M32" s="303" t="s">
        <v>47</v>
      </c>
      <c r="N32" s="304"/>
      <c r="O32" s="198" t="s">
        <v>57</v>
      </c>
      <c r="P32" s="305" t="s">
        <v>90</v>
      </c>
      <c r="Q32" s="305"/>
      <c r="R32" s="207" t="s">
        <v>91</v>
      </c>
      <c r="S32" s="207" t="s">
        <v>48</v>
      </c>
      <c r="T32" s="162"/>
      <c r="U32" s="163"/>
      <c r="V32" s="83"/>
      <c r="W32" s="4"/>
      <c r="X32" s="4"/>
      <c r="Y32" s="4"/>
      <c r="Z32" s="4"/>
      <c r="AA32" s="4"/>
      <c r="AB32" s="4"/>
      <c r="AC32" s="4"/>
      <c r="AD32" s="4"/>
    </row>
    <row r="33" spans="1:34" s="84" customFormat="1" ht="13.2" customHeight="1" x14ac:dyDescent="0.25">
      <c r="A33" s="161"/>
      <c r="B33" s="194" t="s">
        <v>66</v>
      </c>
      <c r="C33" s="299" t="str">
        <f t="shared" ref="C33:C70" si="0">VLOOKUP($B33,$C$216:$I$233,2,FALSE)</f>
        <v>.</v>
      </c>
      <c r="D33" s="300"/>
      <c r="E33" s="192"/>
      <c r="F33" s="306"/>
      <c r="G33" s="307"/>
      <c r="H33" s="213" t="str">
        <f>IF(B33="m","x",
IF(B33="n","x",
IF(B33="o","x",
IF(B33="p","x",""))))</f>
        <v/>
      </c>
      <c r="I33" s="209" t="str">
        <f t="shared" ref="I33:I70" si="1">IF(F33="","",
IF(F33&lt;40,VLOOKUP(C33,D$216:I$233,2,FALSE),
IF(F33&lt;50,VLOOKUP(C33,D$216:I$233,3,FALSE),
IF(F33&lt;60,VLOOKUP(C33,D$216:I$233,4,FALSE),
IF(F33&lt;80,VLOOKUP(C33,D$216:I$233,5,FALSE),
IF(F33&gt;=80,VLOOKUP(C33,D$216:I$233,6,FALSE)))))))</f>
        <v/>
      </c>
      <c r="J33" s="156"/>
      <c r="K33" s="6"/>
      <c r="L33" s="164" t="str">
        <f t="shared" ref="L33:L70" si="2">IF($P$30="J",B33,".")</f>
        <v>.</v>
      </c>
      <c r="M33" s="297" t="str">
        <f t="shared" ref="M33:M70" si="3">VLOOKUP($L33,$C$216:$I$233,2,FALSE)</f>
        <v>.</v>
      </c>
      <c r="N33" s="298"/>
      <c r="O33" s="196" t="str">
        <f>IF($P$30="J",IF(E33&lt;&gt;"",E33,""),"")</f>
        <v/>
      </c>
      <c r="P33" s="306" t="str">
        <f>IF($P$30="J",F33,"")</f>
        <v/>
      </c>
      <c r="Q33" s="307"/>
      <c r="R33" s="213" t="str">
        <f>IF($P$30="J",H33,"")</f>
        <v/>
      </c>
      <c r="S33" s="209" t="str">
        <f>IF($P$30="J",I33,"")</f>
        <v/>
      </c>
      <c r="T33" s="162"/>
      <c r="U33" s="163"/>
      <c r="V33" s="83"/>
      <c r="W33" s="4"/>
      <c r="X33" s="4"/>
      <c r="Y33" s="4"/>
      <c r="Z33" s="4"/>
      <c r="AA33" s="4"/>
      <c r="AB33" s="4"/>
      <c r="AC33" s="4"/>
      <c r="AD33" s="4"/>
    </row>
    <row r="34" spans="1:34" s="84" customFormat="1" ht="13.2" customHeight="1" x14ac:dyDescent="0.25">
      <c r="A34" s="161"/>
      <c r="B34" s="194" t="s">
        <v>66</v>
      </c>
      <c r="C34" s="299" t="str">
        <f t="shared" si="0"/>
        <v>.</v>
      </c>
      <c r="D34" s="300"/>
      <c r="E34" s="192"/>
      <c r="F34" s="301"/>
      <c r="G34" s="302"/>
      <c r="H34" s="213" t="str">
        <f t="shared" ref="H34:H70" si="4">IF(B34="m","x",
IF(B34="n","x",
IF(B34="o","x",
IF(B34="p","x",""))))</f>
        <v/>
      </c>
      <c r="I34" s="209" t="str">
        <f t="shared" si="1"/>
        <v/>
      </c>
      <c r="J34" s="156"/>
      <c r="K34" s="6"/>
      <c r="L34" s="164" t="str">
        <f t="shared" si="2"/>
        <v>.</v>
      </c>
      <c r="M34" s="297" t="str">
        <f t="shared" si="3"/>
        <v>.</v>
      </c>
      <c r="N34" s="298"/>
      <c r="O34" s="196" t="str">
        <f t="shared" ref="O34:O70" si="5">IF($P$30="J",IF(E34&lt;&gt;"",E34,""),"")</f>
        <v/>
      </c>
      <c r="P34" s="301" t="str">
        <f t="shared" ref="P34:P70" si="6">IF($P$30="J",F34,"")</f>
        <v/>
      </c>
      <c r="Q34" s="302"/>
      <c r="R34" s="213" t="str">
        <f t="shared" ref="R34:R35" si="7">IF($P$30="J",H34,"")</f>
        <v/>
      </c>
      <c r="S34" s="209" t="str">
        <f>IF($P$30="J",I34,"")</f>
        <v/>
      </c>
      <c r="T34" s="162"/>
      <c r="U34" s="163"/>
      <c r="V34" s="83"/>
      <c r="W34" s="4"/>
      <c r="X34" s="4"/>
      <c r="Y34" s="4"/>
      <c r="Z34" s="4"/>
      <c r="AA34" s="4"/>
      <c r="AB34" s="4"/>
      <c r="AC34" s="4"/>
      <c r="AD34" s="4"/>
    </row>
    <row r="35" spans="1:34" s="84" customFormat="1" ht="13.2" customHeight="1" x14ac:dyDescent="0.25">
      <c r="A35" s="161"/>
      <c r="B35" s="194" t="s">
        <v>66</v>
      </c>
      <c r="C35" s="299" t="str">
        <f t="shared" si="0"/>
        <v>.</v>
      </c>
      <c r="D35" s="300"/>
      <c r="E35" s="192"/>
      <c r="F35" s="301"/>
      <c r="G35" s="302"/>
      <c r="H35" s="213" t="str">
        <f t="shared" si="4"/>
        <v/>
      </c>
      <c r="I35" s="209" t="str">
        <f t="shared" si="1"/>
        <v/>
      </c>
      <c r="J35" s="156"/>
      <c r="K35" s="6"/>
      <c r="L35" s="164" t="str">
        <f t="shared" si="2"/>
        <v>.</v>
      </c>
      <c r="M35" s="297" t="str">
        <f t="shared" si="3"/>
        <v>.</v>
      </c>
      <c r="N35" s="298"/>
      <c r="O35" s="196" t="str">
        <f t="shared" si="5"/>
        <v/>
      </c>
      <c r="P35" s="301" t="str">
        <f t="shared" si="6"/>
        <v/>
      </c>
      <c r="Q35" s="302"/>
      <c r="R35" s="213" t="str">
        <f t="shared" si="7"/>
        <v/>
      </c>
      <c r="S35" s="209" t="str">
        <f t="shared" ref="S35:S70" si="8">IF($P$30="J",I35,"")</f>
        <v/>
      </c>
      <c r="T35" s="162"/>
      <c r="U35" s="163"/>
      <c r="V35" s="83"/>
      <c r="W35" s="4"/>
      <c r="X35" s="4"/>
      <c r="Y35" s="4"/>
      <c r="Z35" s="4"/>
      <c r="AA35" s="4"/>
      <c r="AB35" s="4"/>
      <c r="AC35" s="4"/>
      <c r="AD35" s="4"/>
    </row>
    <row r="36" spans="1:34" s="84" customFormat="1" ht="13.2" customHeight="1" x14ac:dyDescent="0.25">
      <c r="A36" s="161"/>
      <c r="B36" s="194" t="s">
        <v>66</v>
      </c>
      <c r="C36" s="299" t="str">
        <f t="shared" si="0"/>
        <v>.</v>
      </c>
      <c r="D36" s="300"/>
      <c r="E36" s="192"/>
      <c r="F36" s="301"/>
      <c r="G36" s="302"/>
      <c r="H36" s="213" t="str">
        <f t="shared" si="4"/>
        <v/>
      </c>
      <c r="I36" s="209" t="str">
        <f t="shared" si="1"/>
        <v/>
      </c>
      <c r="J36" s="156"/>
      <c r="K36" s="6"/>
      <c r="L36" s="164" t="str">
        <f t="shared" si="2"/>
        <v>.</v>
      </c>
      <c r="M36" s="297" t="str">
        <f t="shared" si="3"/>
        <v>.</v>
      </c>
      <c r="N36" s="298"/>
      <c r="O36" s="196" t="str">
        <f t="shared" si="5"/>
        <v/>
      </c>
      <c r="P36" s="301" t="str">
        <f t="shared" si="6"/>
        <v/>
      </c>
      <c r="Q36" s="302"/>
      <c r="R36" s="213" t="str">
        <f t="shared" ref="R36:R70" si="9">IF($P$30="J",H36,"")</f>
        <v/>
      </c>
      <c r="S36" s="209" t="str">
        <f t="shared" si="8"/>
        <v/>
      </c>
      <c r="T36" s="162"/>
      <c r="U36" s="163"/>
      <c r="V36" s="83"/>
      <c r="W36" s="4"/>
      <c r="X36" s="4"/>
      <c r="Y36" s="4"/>
      <c r="Z36" s="4"/>
      <c r="AA36" s="4"/>
      <c r="AB36" s="4"/>
      <c r="AC36" s="4"/>
      <c r="AD36" s="4"/>
    </row>
    <row r="37" spans="1:34" s="84" customFormat="1" ht="13.2" customHeight="1" x14ac:dyDescent="0.25">
      <c r="A37" s="161"/>
      <c r="B37" s="194" t="s">
        <v>66</v>
      </c>
      <c r="C37" s="299" t="str">
        <f t="shared" si="0"/>
        <v>.</v>
      </c>
      <c r="D37" s="300"/>
      <c r="E37" s="192"/>
      <c r="F37" s="301"/>
      <c r="G37" s="302"/>
      <c r="H37" s="213" t="str">
        <f t="shared" si="4"/>
        <v/>
      </c>
      <c r="I37" s="209" t="str">
        <f t="shared" si="1"/>
        <v/>
      </c>
      <c r="J37" s="156"/>
      <c r="K37" s="6"/>
      <c r="L37" s="164" t="str">
        <f t="shared" si="2"/>
        <v>.</v>
      </c>
      <c r="M37" s="297" t="str">
        <f t="shared" si="3"/>
        <v>.</v>
      </c>
      <c r="N37" s="298"/>
      <c r="O37" s="196" t="str">
        <f t="shared" si="5"/>
        <v/>
      </c>
      <c r="P37" s="301" t="str">
        <f t="shared" si="6"/>
        <v/>
      </c>
      <c r="Q37" s="302"/>
      <c r="R37" s="213" t="str">
        <f t="shared" si="9"/>
        <v/>
      </c>
      <c r="S37" s="209" t="str">
        <f t="shared" si="8"/>
        <v/>
      </c>
      <c r="T37" s="162"/>
      <c r="U37" s="163"/>
      <c r="V37" s="83"/>
      <c r="W37" s="4"/>
      <c r="X37" s="4"/>
      <c r="Y37" s="4"/>
      <c r="Z37" s="4"/>
      <c r="AA37" s="4"/>
      <c r="AB37" s="4"/>
      <c r="AC37" s="4"/>
      <c r="AD37" s="4"/>
      <c r="AF37" s="4"/>
      <c r="AG37" s="13"/>
      <c r="AH37" s="4"/>
    </row>
    <row r="38" spans="1:34" s="84" customFormat="1" ht="13.2" customHeight="1" x14ac:dyDescent="0.25">
      <c r="A38" s="161"/>
      <c r="B38" s="194" t="s">
        <v>66</v>
      </c>
      <c r="C38" s="299" t="str">
        <f t="shared" si="0"/>
        <v>.</v>
      </c>
      <c r="D38" s="300"/>
      <c r="E38" s="192"/>
      <c r="F38" s="301"/>
      <c r="G38" s="302"/>
      <c r="H38" s="213" t="str">
        <f t="shared" si="4"/>
        <v/>
      </c>
      <c r="I38" s="209" t="str">
        <f t="shared" si="1"/>
        <v/>
      </c>
      <c r="J38" s="156"/>
      <c r="K38" s="6"/>
      <c r="L38" s="164" t="str">
        <f t="shared" si="2"/>
        <v>.</v>
      </c>
      <c r="M38" s="297" t="str">
        <f t="shared" si="3"/>
        <v>.</v>
      </c>
      <c r="N38" s="298"/>
      <c r="O38" s="196" t="str">
        <f t="shared" si="5"/>
        <v/>
      </c>
      <c r="P38" s="301" t="str">
        <f t="shared" si="6"/>
        <v/>
      </c>
      <c r="Q38" s="302"/>
      <c r="R38" s="213" t="str">
        <f t="shared" si="9"/>
        <v/>
      </c>
      <c r="S38" s="209" t="str">
        <f t="shared" si="8"/>
        <v/>
      </c>
      <c r="T38" s="162"/>
      <c r="U38" s="163"/>
      <c r="X38" s="4"/>
      <c r="Y38" s="4"/>
      <c r="Z38" s="4"/>
      <c r="AA38" s="4"/>
      <c r="AB38" s="4"/>
      <c r="AC38" s="4"/>
      <c r="AD38" s="4"/>
      <c r="AF38" s="25"/>
      <c r="AG38" s="45"/>
      <c r="AH38" s="25"/>
    </row>
    <row r="39" spans="1:34" s="84" customFormat="1" ht="13.2" customHeight="1" x14ac:dyDescent="0.25">
      <c r="A39" s="161"/>
      <c r="B39" s="194" t="s">
        <v>66</v>
      </c>
      <c r="C39" s="299" t="str">
        <f t="shared" si="0"/>
        <v>.</v>
      </c>
      <c r="D39" s="300"/>
      <c r="E39" s="192"/>
      <c r="F39" s="301"/>
      <c r="G39" s="302"/>
      <c r="H39" s="213" t="str">
        <f t="shared" si="4"/>
        <v/>
      </c>
      <c r="I39" s="209" t="str">
        <f t="shared" si="1"/>
        <v/>
      </c>
      <c r="J39" s="156"/>
      <c r="K39" s="6"/>
      <c r="L39" s="164" t="str">
        <f t="shared" si="2"/>
        <v>.</v>
      </c>
      <c r="M39" s="297" t="str">
        <f t="shared" si="3"/>
        <v>.</v>
      </c>
      <c r="N39" s="298"/>
      <c r="O39" s="196" t="str">
        <f t="shared" si="5"/>
        <v/>
      </c>
      <c r="P39" s="301" t="str">
        <f t="shared" si="6"/>
        <v/>
      </c>
      <c r="Q39" s="302"/>
      <c r="R39" s="213" t="str">
        <f t="shared" si="9"/>
        <v/>
      </c>
      <c r="S39" s="209" t="str">
        <f t="shared" si="8"/>
        <v/>
      </c>
      <c r="T39" s="162"/>
      <c r="U39" s="163"/>
      <c r="X39" s="4"/>
      <c r="Y39" s="4"/>
      <c r="Z39" s="4"/>
      <c r="AA39" s="4"/>
      <c r="AB39" s="4"/>
      <c r="AC39" s="4"/>
      <c r="AD39" s="4"/>
      <c r="AF39" s="25"/>
      <c r="AG39" s="45"/>
      <c r="AH39" s="25"/>
    </row>
    <row r="40" spans="1:34" s="84" customFormat="1" ht="13.2" customHeight="1" x14ac:dyDescent="0.25">
      <c r="A40" s="161"/>
      <c r="B40" s="194" t="s">
        <v>66</v>
      </c>
      <c r="C40" s="299" t="str">
        <f t="shared" si="0"/>
        <v>.</v>
      </c>
      <c r="D40" s="300"/>
      <c r="E40" s="192"/>
      <c r="F40" s="301"/>
      <c r="G40" s="302"/>
      <c r="H40" s="213" t="str">
        <f t="shared" si="4"/>
        <v/>
      </c>
      <c r="I40" s="209" t="str">
        <f t="shared" si="1"/>
        <v/>
      </c>
      <c r="J40" s="156"/>
      <c r="K40" s="6"/>
      <c r="L40" s="164" t="str">
        <f t="shared" si="2"/>
        <v>.</v>
      </c>
      <c r="M40" s="297" t="str">
        <f t="shared" si="3"/>
        <v>.</v>
      </c>
      <c r="N40" s="298"/>
      <c r="O40" s="196" t="str">
        <f t="shared" si="5"/>
        <v/>
      </c>
      <c r="P40" s="301" t="str">
        <f t="shared" si="6"/>
        <v/>
      </c>
      <c r="Q40" s="302"/>
      <c r="R40" s="213" t="str">
        <f t="shared" si="9"/>
        <v/>
      </c>
      <c r="S40" s="209" t="str">
        <f t="shared" si="8"/>
        <v/>
      </c>
      <c r="T40" s="162"/>
      <c r="U40" s="163"/>
      <c r="X40" s="4"/>
      <c r="Y40" s="4"/>
      <c r="Z40" s="4"/>
      <c r="AA40" s="4"/>
      <c r="AB40" s="4"/>
      <c r="AC40" s="4"/>
      <c r="AD40" s="4"/>
      <c r="AF40" s="25"/>
      <c r="AG40" s="45"/>
      <c r="AH40" s="25"/>
    </row>
    <row r="41" spans="1:34" s="84" customFormat="1" ht="13.2" customHeight="1" x14ac:dyDescent="0.25">
      <c r="A41" s="161"/>
      <c r="B41" s="194" t="s">
        <v>66</v>
      </c>
      <c r="C41" s="299" t="str">
        <f t="shared" si="0"/>
        <v>.</v>
      </c>
      <c r="D41" s="300"/>
      <c r="E41" s="192"/>
      <c r="F41" s="301"/>
      <c r="G41" s="302"/>
      <c r="H41" s="213" t="str">
        <f t="shared" si="4"/>
        <v/>
      </c>
      <c r="I41" s="209" t="str">
        <f t="shared" si="1"/>
        <v/>
      </c>
      <c r="J41" s="156"/>
      <c r="K41" s="6"/>
      <c r="L41" s="164" t="str">
        <f t="shared" si="2"/>
        <v>.</v>
      </c>
      <c r="M41" s="297" t="str">
        <f t="shared" si="3"/>
        <v>.</v>
      </c>
      <c r="N41" s="298"/>
      <c r="O41" s="196" t="str">
        <f t="shared" si="5"/>
        <v/>
      </c>
      <c r="P41" s="301" t="str">
        <f t="shared" si="6"/>
        <v/>
      </c>
      <c r="Q41" s="302"/>
      <c r="R41" s="213" t="str">
        <f t="shared" si="9"/>
        <v/>
      </c>
      <c r="S41" s="209" t="str">
        <f t="shared" si="8"/>
        <v/>
      </c>
      <c r="T41" s="162"/>
      <c r="U41" s="163"/>
      <c r="X41" s="4"/>
      <c r="Y41" s="4"/>
      <c r="Z41" s="4"/>
      <c r="AA41" s="4"/>
      <c r="AB41" s="4"/>
      <c r="AC41" s="4"/>
      <c r="AD41" s="4"/>
      <c r="AF41" s="25"/>
      <c r="AG41" s="45"/>
      <c r="AH41" s="25"/>
    </row>
    <row r="42" spans="1:34" s="84" customFormat="1" ht="13.2" customHeight="1" x14ac:dyDescent="0.25">
      <c r="A42" s="161"/>
      <c r="B42" s="194" t="s">
        <v>66</v>
      </c>
      <c r="C42" s="299" t="str">
        <f t="shared" si="0"/>
        <v>.</v>
      </c>
      <c r="D42" s="300"/>
      <c r="E42" s="192"/>
      <c r="F42" s="301"/>
      <c r="G42" s="302"/>
      <c r="H42" s="213" t="str">
        <f t="shared" si="4"/>
        <v/>
      </c>
      <c r="I42" s="209" t="str">
        <f t="shared" si="1"/>
        <v/>
      </c>
      <c r="J42" s="156"/>
      <c r="K42" s="6"/>
      <c r="L42" s="164" t="str">
        <f t="shared" si="2"/>
        <v>.</v>
      </c>
      <c r="M42" s="297" t="str">
        <f t="shared" si="3"/>
        <v>.</v>
      </c>
      <c r="N42" s="298"/>
      <c r="O42" s="196" t="str">
        <f t="shared" si="5"/>
        <v/>
      </c>
      <c r="P42" s="301" t="str">
        <f t="shared" si="6"/>
        <v/>
      </c>
      <c r="Q42" s="302"/>
      <c r="R42" s="213" t="str">
        <f t="shared" si="9"/>
        <v/>
      </c>
      <c r="S42" s="209" t="str">
        <f t="shared" si="8"/>
        <v/>
      </c>
      <c r="T42" s="162"/>
      <c r="U42" s="163"/>
      <c r="X42" s="4"/>
      <c r="Y42" s="4"/>
      <c r="Z42" s="4"/>
      <c r="AA42" s="4"/>
      <c r="AB42" s="4"/>
      <c r="AC42" s="4"/>
      <c r="AD42" s="4"/>
      <c r="AF42" s="25"/>
      <c r="AG42" s="45"/>
      <c r="AH42" s="25"/>
    </row>
    <row r="43" spans="1:34" s="84" customFormat="1" ht="13.2" customHeight="1" x14ac:dyDescent="0.25">
      <c r="A43" s="161"/>
      <c r="B43" s="194" t="s">
        <v>66</v>
      </c>
      <c r="C43" s="299" t="str">
        <f t="shared" si="0"/>
        <v>.</v>
      </c>
      <c r="D43" s="300"/>
      <c r="E43" s="192"/>
      <c r="F43" s="301"/>
      <c r="G43" s="302"/>
      <c r="H43" s="213" t="str">
        <f t="shared" si="4"/>
        <v/>
      </c>
      <c r="I43" s="209" t="str">
        <f t="shared" si="1"/>
        <v/>
      </c>
      <c r="J43" s="156"/>
      <c r="K43" s="6"/>
      <c r="L43" s="164" t="str">
        <f t="shared" si="2"/>
        <v>.</v>
      </c>
      <c r="M43" s="297" t="str">
        <f t="shared" si="3"/>
        <v>.</v>
      </c>
      <c r="N43" s="298"/>
      <c r="O43" s="196" t="str">
        <f t="shared" si="5"/>
        <v/>
      </c>
      <c r="P43" s="301" t="str">
        <f t="shared" si="6"/>
        <v/>
      </c>
      <c r="Q43" s="302"/>
      <c r="R43" s="213" t="str">
        <f t="shared" si="9"/>
        <v/>
      </c>
      <c r="S43" s="209" t="str">
        <f t="shared" si="8"/>
        <v/>
      </c>
      <c r="T43" s="162"/>
      <c r="U43" s="163"/>
      <c r="X43" s="4"/>
      <c r="Y43" s="4"/>
      <c r="Z43" s="4"/>
      <c r="AA43" s="4"/>
      <c r="AB43" s="4"/>
      <c r="AC43" s="4"/>
      <c r="AD43" s="4"/>
      <c r="AF43" s="25"/>
      <c r="AG43" s="45"/>
      <c r="AH43" s="25"/>
    </row>
    <row r="44" spans="1:34" s="84" customFormat="1" ht="13.2" customHeight="1" x14ac:dyDescent="0.25">
      <c r="A44" s="161"/>
      <c r="B44" s="194" t="s">
        <v>66</v>
      </c>
      <c r="C44" s="299" t="str">
        <f t="shared" si="0"/>
        <v>.</v>
      </c>
      <c r="D44" s="300"/>
      <c r="E44" s="192"/>
      <c r="F44" s="301"/>
      <c r="G44" s="302"/>
      <c r="H44" s="213" t="str">
        <f t="shared" si="4"/>
        <v/>
      </c>
      <c r="I44" s="209" t="str">
        <f t="shared" si="1"/>
        <v/>
      </c>
      <c r="J44" s="156"/>
      <c r="K44" s="6"/>
      <c r="L44" s="164" t="str">
        <f t="shared" si="2"/>
        <v>.</v>
      </c>
      <c r="M44" s="297" t="str">
        <f t="shared" si="3"/>
        <v>.</v>
      </c>
      <c r="N44" s="298"/>
      <c r="O44" s="196" t="str">
        <f t="shared" si="5"/>
        <v/>
      </c>
      <c r="P44" s="301" t="str">
        <f t="shared" si="6"/>
        <v/>
      </c>
      <c r="Q44" s="302"/>
      <c r="R44" s="213" t="str">
        <f t="shared" si="9"/>
        <v/>
      </c>
      <c r="S44" s="209" t="str">
        <f t="shared" si="8"/>
        <v/>
      </c>
      <c r="T44" s="162"/>
      <c r="U44" s="163"/>
      <c r="X44" s="4"/>
      <c r="Y44" s="4"/>
      <c r="Z44" s="4"/>
      <c r="AA44" s="4"/>
      <c r="AB44" s="4"/>
      <c r="AC44" s="4"/>
      <c r="AD44" s="4"/>
      <c r="AF44" s="25"/>
      <c r="AG44" s="45"/>
      <c r="AH44" s="25"/>
    </row>
    <row r="45" spans="1:34" s="84" customFormat="1" ht="13.2" customHeight="1" x14ac:dyDescent="0.25">
      <c r="A45" s="161"/>
      <c r="B45" s="194" t="s">
        <v>66</v>
      </c>
      <c r="C45" s="299" t="str">
        <f t="shared" si="0"/>
        <v>.</v>
      </c>
      <c r="D45" s="300"/>
      <c r="E45" s="192"/>
      <c r="F45" s="301"/>
      <c r="G45" s="302"/>
      <c r="H45" s="213" t="str">
        <f t="shared" si="4"/>
        <v/>
      </c>
      <c r="I45" s="209" t="str">
        <f t="shared" si="1"/>
        <v/>
      </c>
      <c r="J45" s="156"/>
      <c r="K45" s="6"/>
      <c r="L45" s="164" t="str">
        <f t="shared" si="2"/>
        <v>.</v>
      </c>
      <c r="M45" s="297" t="str">
        <f t="shared" si="3"/>
        <v>.</v>
      </c>
      <c r="N45" s="298"/>
      <c r="O45" s="196" t="str">
        <f t="shared" si="5"/>
        <v/>
      </c>
      <c r="P45" s="301" t="str">
        <f t="shared" si="6"/>
        <v/>
      </c>
      <c r="Q45" s="302"/>
      <c r="R45" s="213" t="str">
        <f t="shared" si="9"/>
        <v/>
      </c>
      <c r="S45" s="209" t="str">
        <f t="shared" si="8"/>
        <v/>
      </c>
      <c r="T45" s="162"/>
      <c r="U45" s="163"/>
      <c r="X45" s="4"/>
      <c r="Y45" s="4"/>
      <c r="Z45" s="4"/>
      <c r="AA45" s="4"/>
      <c r="AB45" s="4"/>
      <c r="AC45" s="4"/>
      <c r="AD45" s="4"/>
      <c r="AF45" s="4"/>
      <c r="AG45" s="13"/>
      <c r="AH45" s="4"/>
    </row>
    <row r="46" spans="1:34" s="84" customFormat="1" ht="13.2" customHeight="1" x14ac:dyDescent="0.25">
      <c r="A46" s="161"/>
      <c r="B46" s="194" t="s">
        <v>66</v>
      </c>
      <c r="C46" s="299" t="str">
        <f t="shared" si="0"/>
        <v>.</v>
      </c>
      <c r="D46" s="300"/>
      <c r="E46" s="192"/>
      <c r="F46" s="301"/>
      <c r="G46" s="302"/>
      <c r="H46" s="213" t="str">
        <f t="shared" si="4"/>
        <v/>
      </c>
      <c r="I46" s="209" t="str">
        <f t="shared" si="1"/>
        <v/>
      </c>
      <c r="J46" s="156"/>
      <c r="K46" s="6"/>
      <c r="L46" s="164" t="str">
        <f t="shared" si="2"/>
        <v>.</v>
      </c>
      <c r="M46" s="297" t="str">
        <f t="shared" si="3"/>
        <v>.</v>
      </c>
      <c r="N46" s="298"/>
      <c r="O46" s="196" t="str">
        <f t="shared" si="5"/>
        <v/>
      </c>
      <c r="P46" s="301" t="str">
        <f t="shared" si="6"/>
        <v/>
      </c>
      <c r="Q46" s="302"/>
      <c r="R46" s="213" t="str">
        <f t="shared" si="9"/>
        <v/>
      </c>
      <c r="S46" s="209" t="str">
        <f t="shared" si="8"/>
        <v/>
      </c>
      <c r="T46" s="162"/>
      <c r="U46" s="163"/>
      <c r="X46" s="4"/>
      <c r="Y46" s="4"/>
      <c r="Z46" s="4"/>
      <c r="AA46" s="4"/>
      <c r="AB46" s="4"/>
      <c r="AC46" s="4"/>
      <c r="AD46" s="4"/>
      <c r="AF46" s="4"/>
      <c r="AG46" s="13"/>
      <c r="AH46" s="4"/>
    </row>
    <row r="47" spans="1:34" s="84" customFormat="1" ht="13.2" customHeight="1" x14ac:dyDescent="0.25">
      <c r="A47" s="161"/>
      <c r="B47" s="194" t="s">
        <v>66</v>
      </c>
      <c r="C47" s="299" t="str">
        <f t="shared" si="0"/>
        <v>.</v>
      </c>
      <c r="D47" s="300"/>
      <c r="E47" s="192"/>
      <c r="F47" s="301"/>
      <c r="G47" s="302"/>
      <c r="H47" s="213" t="str">
        <f t="shared" si="4"/>
        <v/>
      </c>
      <c r="I47" s="209" t="str">
        <f t="shared" si="1"/>
        <v/>
      </c>
      <c r="J47" s="156"/>
      <c r="K47" s="6"/>
      <c r="L47" s="164" t="str">
        <f t="shared" si="2"/>
        <v>.</v>
      </c>
      <c r="M47" s="297" t="str">
        <f t="shared" si="3"/>
        <v>.</v>
      </c>
      <c r="N47" s="298"/>
      <c r="O47" s="196" t="str">
        <f t="shared" si="5"/>
        <v/>
      </c>
      <c r="P47" s="301" t="str">
        <f t="shared" si="6"/>
        <v/>
      </c>
      <c r="Q47" s="302"/>
      <c r="R47" s="213" t="str">
        <f t="shared" si="9"/>
        <v/>
      </c>
      <c r="S47" s="209" t="str">
        <f t="shared" si="8"/>
        <v/>
      </c>
      <c r="T47" s="162"/>
      <c r="U47" s="163"/>
      <c r="X47" s="4"/>
      <c r="Y47" s="4"/>
      <c r="Z47" s="4"/>
      <c r="AA47" s="4"/>
      <c r="AB47" s="4"/>
      <c r="AC47" s="4"/>
      <c r="AD47" s="4"/>
      <c r="AF47" s="4"/>
      <c r="AG47" s="13"/>
      <c r="AH47" s="4"/>
    </row>
    <row r="48" spans="1:34" s="84" customFormat="1" ht="13.2" customHeight="1" x14ac:dyDescent="0.25">
      <c r="A48" s="161"/>
      <c r="B48" s="194" t="s">
        <v>66</v>
      </c>
      <c r="C48" s="299" t="str">
        <f t="shared" si="0"/>
        <v>.</v>
      </c>
      <c r="D48" s="300"/>
      <c r="E48" s="192"/>
      <c r="F48" s="301"/>
      <c r="G48" s="302"/>
      <c r="H48" s="213" t="str">
        <f t="shared" si="4"/>
        <v/>
      </c>
      <c r="I48" s="209" t="str">
        <f t="shared" si="1"/>
        <v/>
      </c>
      <c r="J48" s="156"/>
      <c r="K48" s="6"/>
      <c r="L48" s="164" t="str">
        <f t="shared" si="2"/>
        <v>.</v>
      </c>
      <c r="M48" s="297" t="str">
        <f t="shared" si="3"/>
        <v>.</v>
      </c>
      <c r="N48" s="298"/>
      <c r="O48" s="196" t="str">
        <f t="shared" si="5"/>
        <v/>
      </c>
      <c r="P48" s="301" t="str">
        <f t="shared" si="6"/>
        <v/>
      </c>
      <c r="Q48" s="302"/>
      <c r="R48" s="213" t="str">
        <f t="shared" si="9"/>
        <v/>
      </c>
      <c r="S48" s="209" t="str">
        <f t="shared" si="8"/>
        <v/>
      </c>
      <c r="T48" s="162"/>
      <c r="U48" s="163"/>
      <c r="X48" s="4"/>
      <c r="Y48" s="4"/>
      <c r="Z48" s="4"/>
      <c r="AA48" s="4"/>
      <c r="AB48" s="4"/>
      <c r="AC48" s="4"/>
      <c r="AD48" s="4"/>
      <c r="AF48" s="4"/>
      <c r="AG48" s="13"/>
      <c r="AH48" s="4"/>
    </row>
    <row r="49" spans="1:30" s="84" customFormat="1" ht="13.2" customHeight="1" x14ac:dyDescent="0.25">
      <c r="A49" s="161"/>
      <c r="B49" s="194" t="s">
        <v>66</v>
      </c>
      <c r="C49" s="299" t="str">
        <f t="shared" si="0"/>
        <v>.</v>
      </c>
      <c r="D49" s="300"/>
      <c r="E49" s="192"/>
      <c r="F49" s="301"/>
      <c r="G49" s="302"/>
      <c r="H49" s="213" t="str">
        <f t="shared" si="4"/>
        <v/>
      </c>
      <c r="I49" s="209" t="str">
        <f t="shared" si="1"/>
        <v/>
      </c>
      <c r="J49" s="156"/>
      <c r="K49" s="6"/>
      <c r="L49" s="164" t="str">
        <f t="shared" si="2"/>
        <v>.</v>
      </c>
      <c r="M49" s="297" t="str">
        <f t="shared" si="3"/>
        <v>.</v>
      </c>
      <c r="N49" s="298"/>
      <c r="O49" s="196" t="str">
        <f t="shared" si="5"/>
        <v/>
      </c>
      <c r="P49" s="301" t="str">
        <f t="shared" si="6"/>
        <v/>
      </c>
      <c r="Q49" s="302"/>
      <c r="R49" s="213" t="str">
        <f t="shared" si="9"/>
        <v/>
      </c>
      <c r="S49" s="209" t="str">
        <f t="shared" si="8"/>
        <v/>
      </c>
      <c r="T49" s="162"/>
      <c r="U49" s="163"/>
      <c r="X49" s="4"/>
      <c r="Y49" s="4"/>
      <c r="Z49" s="4"/>
      <c r="AA49" s="4"/>
      <c r="AB49" s="4"/>
      <c r="AC49" s="4"/>
      <c r="AD49" s="4"/>
    </row>
    <row r="50" spans="1:30" s="84" customFormat="1" ht="13.2" customHeight="1" x14ac:dyDescent="0.25">
      <c r="A50" s="161"/>
      <c r="B50" s="194" t="s">
        <v>66</v>
      </c>
      <c r="C50" s="299" t="str">
        <f t="shared" si="0"/>
        <v>.</v>
      </c>
      <c r="D50" s="300"/>
      <c r="E50" s="192"/>
      <c r="F50" s="301"/>
      <c r="G50" s="302"/>
      <c r="H50" s="213" t="str">
        <f t="shared" si="4"/>
        <v/>
      </c>
      <c r="I50" s="209" t="str">
        <f t="shared" si="1"/>
        <v/>
      </c>
      <c r="J50" s="156"/>
      <c r="K50" s="6"/>
      <c r="L50" s="164" t="str">
        <f t="shared" si="2"/>
        <v>.</v>
      </c>
      <c r="M50" s="297" t="str">
        <f t="shared" si="3"/>
        <v>.</v>
      </c>
      <c r="N50" s="298"/>
      <c r="O50" s="196" t="str">
        <f t="shared" si="5"/>
        <v/>
      </c>
      <c r="P50" s="301" t="str">
        <f t="shared" si="6"/>
        <v/>
      </c>
      <c r="Q50" s="302"/>
      <c r="R50" s="213" t="str">
        <f t="shared" si="9"/>
        <v/>
      </c>
      <c r="S50" s="209" t="str">
        <f t="shared" si="8"/>
        <v/>
      </c>
      <c r="T50" s="162"/>
      <c r="U50" s="163"/>
      <c r="X50" s="4"/>
      <c r="Y50" s="4"/>
      <c r="Z50" s="4"/>
      <c r="AA50" s="4"/>
      <c r="AB50" s="4"/>
      <c r="AC50" s="4"/>
      <c r="AD50" s="4"/>
    </row>
    <row r="51" spans="1:30" s="84" customFormat="1" ht="13.2" customHeight="1" x14ac:dyDescent="0.25">
      <c r="A51" s="161"/>
      <c r="B51" s="194" t="s">
        <v>66</v>
      </c>
      <c r="C51" s="299" t="str">
        <f t="shared" si="0"/>
        <v>.</v>
      </c>
      <c r="D51" s="300"/>
      <c r="E51" s="192"/>
      <c r="F51" s="301"/>
      <c r="G51" s="302"/>
      <c r="H51" s="213" t="str">
        <f t="shared" si="4"/>
        <v/>
      </c>
      <c r="I51" s="209" t="str">
        <f t="shared" si="1"/>
        <v/>
      </c>
      <c r="J51" s="156"/>
      <c r="K51" s="6"/>
      <c r="L51" s="164" t="str">
        <f t="shared" si="2"/>
        <v>.</v>
      </c>
      <c r="M51" s="297" t="str">
        <f t="shared" si="3"/>
        <v>.</v>
      </c>
      <c r="N51" s="298"/>
      <c r="O51" s="196" t="str">
        <f t="shared" si="5"/>
        <v/>
      </c>
      <c r="P51" s="301" t="str">
        <f t="shared" si="6"/>
        <v/>
      </c>
      <c r="Q51" s="302"/>
      <c r="R51" s="213" t="str">
        <f t="shared" si="9"/>
        <v/>
      </c>
      <c r="S51" s="209" t="str">
        <f t="shared" si="8"/>
        <v/>
      </c>
      <c r="T51" s="162"/>
      <c r="U51" s="163"/>
      <c r="X51" s="4"/>
      <c r="Y51" s="4"/>
      <c r="Z51" s="4"/>
      <c r="AA51" s="4"/>
      <c r="AB51" s="4"/>
      <c r="AC51" s="4"/>
      <c r="AD51" s="4"/>
    </row>
    <row r="52" spans="1:30" s="84" customFormat="1" ht="13.2" customHeight="1" x14ac:dyDescent="0.25">
      <c r="A52" s="161"/>
      <c r="B52" s="194" t="s">
        <v>66</v>
      </c>
      <c r="C52" s="299" t="str">
        <f t="shared" si="0"/>
        <v>.</v>
      </c>
      <c r="D52" s="300"/>
      <c r="E52" s="192"/>
      <c r="F52" s="301"/>
      <c r="G52" s="302"/>
      <c r="H52" s="213" t="str">
        <f t="shared" si="4"/>
        <v/>
      </c>
      <c r="I52" s="209" t="str">
        <f t="shared" si="1"/>
        <v/>
      </c>
      <c r="J52" s="156"/>
      <c r="K52" s="6"/>
      <c r="L52" s="164" t="str">
        <f t="shared" si="2"/>
        <v>.</v>
      </c>
      <c r="M52" s="297" t="str">
        <f t="shared" si="3"/>
        <v>.</v>
      </c>
      <c r="N52" s="298"/>
      <c r="O52" s="196" t="str">
        <f t="shared" si="5"/>
        <v/>
      </c>
      <c r="P52" s="301" t="str">
        <f t="shared" si="6"/>
        <v/>
      </c>
      <c r="Q52" s="302"/>
      <c r="R52" s="213" t="str">
        <f t="shared" si="9"/>
        <v/>
      </c>
      <c r="S52" s="209" t="str">
        <f t="shared" si="8"/>
        <v/>
      </c>
      <c r="T52" s="162"/>
      <c r="U52" s="163"/>
      <c r="X52" s="4"/>
      <c r="Y52" s="4"/>
      <c r="Z52" s="4"/>
      <c r="AA52" s="4"/>
      <c r="AB52" s="4"/>
      <c r="AC52" s="4"/>
      <c r="AD52" s="4"/>
    </row>
    <row r="53" spans="1:30" s="84" customFormat="1" ht="13.2" customHeight="1" x14ac:dyDescent="0.25">
      <c r="A53" s="161"/>
      <c r="B53" s="194" t="s">
        <v>66</v>
      </c>
      <c r="C53" s="299" t="str">
        <f t="shared" si="0"/>
        <v>.</v>
      </c>
      <c r="D53" s="300"/>
      <c r="E53" s="192"/>
      <c r="F53" s="301"/>
      <c r="G53" s="302"/>
      <c r="H53" s="213" t="str">
        <f t="shared" si="4"/>
        <v/>
      </c>
      <c r="I53" s="209" t="str">
        <f t="shared" si="1"/>
        <v/>
      </c>
      <c r="J53" s="156"/>
      <c r="K53" s="6"/>
      <c r="L53" s="164" t="str">
        <f t="shared" si="2"/>
        <v>.</v>
      </c>
      <c r="M53" s="297" t="str">
        <f t="shared" si="3"/>
        <v>.</v>
      </c>
      <c r="N53" s="298"/>
      <c r="O53" s="196" t="str">
        <f t="shared" si="5"/>
        <v/>
      </c>
      <c r="P53" s="301" t="str">
        <f t="shared" si="6"/>
        <v/>
      </c>
      <c r="Q53" s="302"/>
      <c r="R53" s="213" t="str">
        <f t="shared" si="9"/>
        <v/>
      </c>
      <c r="S53" s="209" t="str">
        <f t="shared" si="8"/>
        <v/>
      </c>
      <c r="T53" s="162"/>
      <c r="U53" s="163"/>
      <c r="X53" s="4"/>
      <c r="Y53" s="4"/>
      <c r="Z53" s="4"/>
      <c r="AA53" s="4"/>
      <c r="AB53" s="4"/>
      <c r="AC53" s="4"/>
      <c r="AD53" s="4"/>
    </row>
    <row r="54" spans="1:30" s="84" customFormat="1" ht="13.2" customHeight="1" x14ac:dyDescent="0.25">
      <c r="A54" s="161"/>
      <c r="B54" s="194" t="s">
        <v>66</v>
      </c>
      <c r="C54" s="299" t="str">
        <f t="shared" si="0"/>
        <v>.</v>
      </c>
      <c r="D54" s="300"/>
      <c r="E54" s="192"/>
      <c r="F54" s="301"/>
      <c r="G54" s="302"/>
      <c r="H54" s="213" t="str">
        <f t="shared" si="4"/>
        <v/>
      </c>
      <c r="I54" s="209" t="str">
        <f t="shared" si="1"/>
        <v/>
      </c>
      <c r="J54" s="156"/>
      <c r="K54" s="6"/>
      <c r="L54" s="164" t="str">
        <f t="shared" si="2"/>
        <v>.</v>
      </c>
      <c r="M54" s="297" t="str">
        <f t="shared" si="3"/>
        <v>.</v>
      </c>
      <c r="N54" s="298"/>
      <c r="O54" s="196" t="str">
        <f t="shared" si="5"/>
        <v/>
      </c>
      <c r="P54" s="301" t="str">
        <f t="shared" si="6"/>
        <v/>
      </c>
      <c r="Q54" s="302"/>
      <c r="R54" s="213" t="str">
        <f t="shared" si="9"/>
        <v/>
      </c>
      <c r="S54" s="209" t="str">
        <f t="shared" si="8"/>
        <v/>
      </c>
      <c r="T54" s="162"/>
      <c r="U54" s="163"/>
      <c r="X54" s="4"/>
      <c r="Y54" s="4"/>
      <c r="Z54" s="4"/>
      <c r="AA54" s="4"/>
      <c r="AB54" s="4"/>
      <c r="AC54" s="4"/>
      <c r="AD54" s="4"/>
    </row>
    <row r="55" spans="1:30" s="84" customFormat="1" ht="13.2" customHeight="1" x14ac:dyDescent="0.25">
      <c r="A55" s="161"/>
      <c r="B55" s="194" t="s">
        <v>66</v>
      </c>
      <c r="C55" s="299" t="str">
        <f t="shared" si="0"/>
        <v>.</v>
      </c>
      <c r="D55" s="300"/>
      <c r="E55" s="192"/>
      <c r="F55" s="301"/>
      <c r="G55" s="302"/>
      <c r="H55" s="213" t="str">
        <f t="shared" si="4"/>
        <v/>
      </c>
      <c r="I55" s="209" t="str">
        <f t="shared" si="1"/>
        <v/>
      </c>
      <c r="J55" s="156"/>
      <c r="K55" s="6"/>
      <c r="L55" s="164" t="str">
        <f t="shared" si="2"/>
        <v>.</v>
      </c>
      <c r="M55" s="297" t="str">
        <f t="shared" si="3"/>
        <v>.</v>
      </c>
      <c r="N55" s="298"/>
      <c r="O55" s="196" t="str">
        <f t="shared" si="5"/>
        <v/>
      </c>
      <c r="P55" s="301" t="str">
        <f t="shared" si="6"/>
        <v/>
      </c>
      <c r="Q55" s="302"/>
      <c r="R55" s="213" t="str">
        <f t="shared" si="9"/>
        <v/>
      </c>
      <c r="S55" s="209" t="str">
        <f t="shared" si="8"/>
        <v/>
      </c>
      <c r="T55" s="162"/>
      <c r="U55" s="163"/>
      <c r="X55" s="4"/>
      <c r="Y55" s="4"/>
      <c r="Z55" s="4"/>
      <c r="AA55" s="4"/>
      <c r="AB55" s="4"/>
      <c r="AC55" s="4"/>
      <c r="AD55" s="4"/>
    </row>
    <row r="56" spans="1:30" s="84" customFormat="1" ht="13.2" customHeight="1" x14ac:dyDescent="0.25">
      <c r="A56" s="161"/>
      <c r="B56" s="194" t="s">
        <v>66</v>
      </c>
      <c r="C56" s="299" t="str">
        <f t="shared" si="0"/>
        <v>.</v>
      </c>
      <c r="D56" s="300"/>
      <c r="E56" s="192"/>
      <c r="F56" s="301"/>
      <c r="G56" s="302"/>
      <c r="H56" s="213" t="str">
        <f t="shared" si="4"/>
        <v/>
      </c>
      <c r="I56" s="209" t="str">
        <f t="shared" si="1"/>
        <v/>
      </c>
      <c r="J56" s="156"/>
      <c r="K56" s="6"/>
      <c r="L56" s="164" t="str">
        <f t="shared" si="2"/>
        <v>.</v>
      </c>
      <c r="M56" s="297" t="str">
        <f t="shared" si="3"/>
        <v>.</v>
      </c>
      <c r="N56" s="298"/>
      <c r="O56" s="196" t="str">
        <f t="shared" si="5"/>
        <v/>
      </c>
      <c r="P56" s="301" t="str">
        <f t="shared" si="6"/>
        <v/>
      </c>
      <c r="Q56" s="302"/>
      <c r="R56" s="213" t="str">
        <f t="shared" si="9"/>
        <v/>
      </c>
      <c r="S56" s="209" t="str">
        <f t="shared" si="8"/>
        <v/>
      </c>
      <c r="T56" s="162"/>
      <c r="U56" s="163"/>
      <c r="X56" s="4"/>
      <c r="Y56" s="4"/>
      <c r="Z56" s="4"/>
      <c r="AA56" s="4"/>
      <c r="AB56" s="4"/>
      <c r="AC56" s="4"/>
      <c r="AD56" s="4"/>
    </row>
    <row r="57" spans="1:30" s="84" customFormat="1" ht="13.2" customHeight="1" x14ac:dyDescent="0.25">
      <c r="A57" s="161"/>
      <c r="B57" s="194" t="s">
        <v>66</v>
      </c>
      <c r="C57" s="299" t="str">
        <f t="shared" si="0"/>
        <v>.</v>
      </c>
      <c r="D57" s="300"/>
      <c r="E57" s="192"/>
      <c r="F57" s="301"/>
      <c r="G57" s="302"/>
      <c r="H57" s="213" t="str">
        <f t="shared" si="4"/>
        <v/>
      </c>
      <c r="I57" s="209" t="str">
        <f t="shared" si="1"/>
        <v/>
      </c>
      <c r="J57" s="156"/>
      <c r="K57" s="6"/>
      <c r="L57" s="164" t="str">
        <f t="shared" si="2"/>
        <v>.</v>
      </c>
      <c r="M57" s="297" t="str">
        <f t="shared" si="3"/>
        <v>.</v>
      </c>
      <c r="N57" s="298"/>
      <c r="O57" s="196" t="str">
        <f t="shared" si="5"/>
        <v/>
      </c>
      <c r="P57" s="301" t="str">
        <f t="shared" si="6"/>
        <v/>
      </c>
      <c r="Q57" s="302"/>
      <c r="R57" s="213" t="str">
        <f t="shared" si="9"/>
        <v/>
      </c>
      <c r="S57" s="209" t="str">
        <f t="shared" si="8"/>
        <v/>
      </c>
      <c r="T57" s="162"/>
      <c r="U57" s="163"/>
      <c r="X57" s="4"/>
      <c r="Y57" s="4"/>
      <c r="Z57" s="4"/>
      <c r="AA57" s="4"/>
      <c r="AB57" s="4"/>
      <c r="AC57" s="4"/>
      <c r="AD57" s="4"/>
    </row>
    <row r="58" spans="1:30" s="84" customFormat="1" ht="13.2" customHeight="1" x14ac:dyDescent="0.25">
      <c r="A58" s="161"/>
      <c r="B58" s="194" t="s">
        <v>66</v>
      </c>
      <c r="C58" s="299" t="str">
        <f t="shared" si="0"/>
        <v>.</v>
      </c>
      <c r="D58" s="300"/>
      <c r="E58" s="192"/>
      <c r="F58" s="301"/>
      <c r="G58" s="302"/>
      <c r="H58" s="213" t="str">
        <f t="shared" si="4"/>
        <v/>
      </c>
      <c r="I58" s="209" t="str">
        <f t="shared" si="1"/>
        <v/>
      </c>
      <c r="J58" s="156"/>
      <c r="K58" s="6"/>
      <c r="L58" s="164" t="str">
        <f t="shared" si="2"/>
        <v>.</v>
      </c>
      <c r="M58" s="297" t="str">
        <f t="shared" si="3"/>
        <v>.</v>
      </c>
      <c r="N58" s="298"/>
      <c r="O58" s="196" t="str">
        <f t="shared" si="5"/>
        <v/>
      </c>
      <c r="P58" s="301" t="str">
        <f t="shared" si="6"/>
        <v/>
      </c>
      <c r="Q58" s="302"/>
      <c r="R58" s="213" t="str">
        <f t="shared" si="9"/>
        <v/>
      </c>
      <c r="S58" s="209" t="str">
        <f t="shared" si="8"/>
        <v/>
      </c>
      <c r="T58" s="162"/>
      <c r="U58" s="163"/>
      <c r="X58" s="4"/>
      <c r="Y58" s="4"/>
      <c r="Z58" s="4"/>
      <c r="AA58" s="4"/>
      <c r="AB58" s="4"/>
      <c r="AC58" s="4"/>
      <c r="AD58" s="4"/>
    </row>
    <row r="59" spans="1:30" s="84" customFormat="1" ht="13.2" customHeight="1" x14ac:dyDescent="0.25">
      <c r="A59" s="161"/>
      <c r="B59" s="194" t="s">
        <v>66</v>
      </c>
      <c r="C59" s="299" t="str">
        <f t="shared" si="0"/>
        <v>.</v>
      </c>
      <c r="D59" s="300"/>
      <c r="E59" s="192"/>
      <c r="F59" s="301"/>
      <c r="G59" s="302"/>
      <c r="H59" s="213" t="str">
        <f t="shared" si="4"/>
        <v/>
      </c>
      <c r="I59" s="209" t="str">
        <f t="shared" si="1"/>
        <v/>
      </c>
      <c r="J59" s="156"/>
      <c r="K59" s="6"/>
      <c r="L59" s="164" t="str">
        <f t="shared" si="2"/>
        <v>.</v>
      </c>
      <c r="M59" s="297" t="str">
        <f t="shared" si="3"/>
        <v>.</v>
      </c>
      <c r="N59" s="298"/>
      <c r="O59" s="196" t="str">
        <f t="shared" si="5"/>
        <v/>
      </c>
      <c r="P59" s="301" t="str">
        <f t="shared" si="6"/>
        <v/>
      </c>
      <c r="Q59" s="302"/>
      <c r="R59" s="213" t="str">
        <f t="shared" si="9"/>
        <v/>
      </c>
      <c r="S59" s="209" t="str">
        <f t="shared" si="8"/>
        <v/>
      </c>
      <c r="T59" s="162"/>
      <c r="U59" s="163"/>
      <c r="X59" s="4"/>
      <c r="Y59" s="4"/>
      <c r="Z59" s="4"/>
      <c r="AA59" s="4"/>
      <c r="AB59" s="4"/>
      <c r="AC59" s="4"/>
      <c r="AD59" s="4"/>
    </row>
    <row r="60" spans="1:30" s="84" customFormat="1" ht="13.2" customHeight="1" x14ac:dyDescent="0.25">
      <c r="A60" s="161"/>
      <c r="B60" s="194" t="s">
        <v>66</v>
      </c>
      <c r="C60" s="299" t="str">
        <f t="shared" si="0"/>
        <v>.</v>
      </c>
      <c r="D60" s="300"/>
      <c r="E60" s="192"/>
      <c r="F60" s="301"/>
      <c r="G60" s="302"/>
      <c r="H60" s="213" t="str">
        <f t="shared" si="4"/>
        <v/>
      </c>
      <c r="I60" s="209" t="str">
        <f t="shared" si="1"/>
        <v/>
      </c>
      <c r="J60" s="156"/>
      <c r="K60" s="6"/>
      <c r="L60" s="164" t="str">
        <f t="shared" si="2"/>
        <v>.</v>
      </c>
      <c r="M60" s="297" t="str">
        <f t="shared" si="3"/>
        <v>.</v>
      </c>
      <c r="N60" s="298"/>
      <c r="O60" s="196" t="str">
        <f t="shared" si="5"/>
        <v/>
      </c>
      <c r="P60" s="301" t="str">
        <f t="shared" si="6"/>
        <v/>
      </c>
      <c r="Q60" s="302"/>
      <c r="R60" s="213" t="str">
        <f t="shared" si="9"/>
        <v/>
      </c>
      <c r="S60" s="209" t="str">
        <f t="shared" si="8"/>
        <v/>
      </c>
      <c r="T60" s="162"/>
      <c r="U60" s="163"/>
      <c r="X60" s="4"/>
      <c r="Y60" s="4"/>
      <c r="Z60" s="4"/>
      <c r="AA60" s="4"/>
      <c r="AB60" s="4"/>
      <c r="AC60" s="4"/>
      <c r="AD60" s="4"/>
    </row>
    <row r="61" spans="1:30" s="84" customFormat="1" ht="13.2" customHeight="1" x14ac:dyDescent="0.25">
      <c r="A61" s="161"/>
      <c r="B61" s="194" t="s">
        <v>66</v>
      </c>
      <c r="C61" s="299" t="str">
        <f t="shared" si="0"/>
        <v>.</v>
      </c>
      <c r="D61" s="300"/>
      <c r="E61" s="192"/>
      <c r="F61" s="301"/>
      <c r="G61" s="302"/>
      <c r="H61" s="213" t="str">
        <f t="shared" si="4"/>
        <v/>
      </c>
      <c r="I61" s="209" t="str">
        <f t="shared" si="1"/>
        <v/>
      </c>
      <c r="J61" s="156"/>
      <c r="K61" s="6"/>
      <c r="L61" s="164" t="str">
        <f t="shared" si="2"/>
        <v>.</v>
      </c>
      <c r="M61" s="297" t="str">
        <f t="shared" si="3"/>
        <v>.</v>
      </c>
      <c r="N61" s="298"/>
      <c r="O61" s="196" t="str">
        <f t="shared" si="5"/>
        <v/>
      </c>
      <c r="P61" s="301" t="str">
        <f t="shared" si="6"/>
        <v/>
      </c>
      <c r="Q61" s="302"/>
      <c r="R61" s="213" t="str">
        <f t="shared" si="9"/>
        <v/>
      </c>
      <c r="S61" s="209" t="str">
        <f t="shared" si="8"/>
        <v/>
      </c>
      <c r="T61" s="162"/>
      <c r="U61" s="163"/>
      <c r="X61" s="4"/>
      <c r="Y61" s="4"/>
      <c r="Z61" s="4"/>
      <c r="AA61" s="4"/>
      <c r="AB61" s="4"/>
      <c r="AC61" s="4"/>
      <c r="AD61" s="4"/>
    </row>
    <row r="62" spans="1:30" s="84" customFormat="1" ht="13.2" customHeight="1" x14ac:dyDescent="0.25">
      <c r="A62" s="161"/>
      <c r="B62" s="194" t="s">
        <v>66</v>
      </c>
      <c r="C62" s="299" t="str">
        <f t="shared" si="0"/>
        <v>.</v>
      </c>
      <c r="D62" s="300"/>
      <c r="E62" s="192"/>
      <c r="F62" s="301"/>
      <c r="G62" s="302"/>
      <c r="H62" s="213" t="str">
        <f t="shared" si="4"/>
        <v/>
      </c>
      <c r="I62" s="209" t="str">
        <f t="shared" si="1"/>
        <v/>
      </c>
      <c r="J62" s="156"/>
      <c r="K62" s="6"/>
      <c r="L62" s="164" t="str">
        <f t="shared" si="2"/>
        <v>.</v>
      </c>
      <c r="M62" s="297" t="str">
        <f t="shared" si="3"/>
        <v>.</v>
      </c>
      <c r="N62" s="298"/>
      <c r="O62" s="196" t="str">
        <f t="shared" si="5"/>
        <v/>
      </c>
      <c r="P62" s="301" t="str">
        <f t="shared" si="6"/>
        <v/>
      </c>
      <c r="Q62" s="302"/>
      <c r="R62" s="213" t="str">
        <f t="shared" si="9"/>
        <v/>
      </c>
      <c r="S62" s="209" t="str">
        <f t="shared" si="8"/>
        <v/>
      </c>
      <c r="T62" s="162"/>
      <c r="U62" s="163"/>
      <c r="X62" s="4"/>
      <c r="Y62" s="4"/>
      <c r="Z62" s="4"/>
      <c r="AA62" s="4"/>
      <c r="AB62" s="4"/>
      <c r="AC62" s="4"/>
      <c r="AD62" s="4"/>
    </row>
    <row r="63" spans="1:30" s="84" customFormat="1" ht="13.2" customHeight="1" x14ac:dyDescent="0.25">
      <c r="A63" s="161"/>
      <c r="B63" s="194" t="s">
        <v>66</v>
      </c>
      <c r="C63" s="299" t="str">
        <f t="shared" si="0"/>
        <v>.</v>
      </c>
      <c r="D63" s="300"/>
      <c r="E63" s="192"/>
      <c r="F63" s="301"/>
      <c r="G63" s="302"/>
      <c r="H63" s="213" t="str">
        <f t="shared" si="4"/>
        <v/>
      </c>
      <c r="I63" s="209" t="str">
        <f t="shared" si="1"/>
        <v/>
      </c>
      <c r="J63" s="156"/>
      <c r="K63" s="6"/>
      <c r="L63" s="164" t="str">
        <f t="shared" si="2"/>
        <v>.</v>
      </c>
      <c r="M63" s="297" t="str">
        <f t="shared" si="3"/>
        <v>.</v>
      </c>
      <c r="N63" s="298"/>
      <c r="O63" s="196" t="str">
        <f t="shared" si="5"/>
        <v/>
      </c>
      <c r="P63" s="301" t="str">
        <f t="shared" si="6"/>
        <v/>
      </c>
      <c r="Q63" s="302"/>
      <c r="R63" s="213" t="str">
        <f t="shared" si="9"/>
        <v/>
      </c>
      <c r="S63" s="209" t="str">
        <f t="shared" si="8"/>
        <v/>
      </c>
      <c r="T63" s="162"/>
      <c r="U63" s="163"/>
      <c r="X63" s="4"/>
      <c r="Y63" s="4"/>
      <c r="Z63" s="4"/>
      <c r="AA63" s="4"/>
      <c r="AB63" s="4"/>
      <c r="AC63" s="4"/>
      <c r="AD63" s="4"/>
    </row>
    <row r="64" spans="1:30" s="84" customFormat="1" ht="13.2" customHeight="1" x14ac:dyDescent="0.25">
      <c r="A64" s="161"/>
      <c r="B64" s="194" t="s">
        <v>66</v>
      </c>
      <c r="C64" s="299" t="str">
        <f t="shared" si="0"/>
        <v>.</v>
      </c>
      <c r="D64" s="300"/>
      <c r="E64" s="192"/>
      <c r="F64" s="301"/>
      <c r="G64" s="302"/>
      <c r="H64" s="213" t="str">
        <f t="shared" si="4"/>
        <v/>
      </c>
      <c r="I64" s="209" t="str">
        <f t="shared" si="1"/>
        <v/>
      </c>
      <c r="J64" s="156"/>
      <c r="K64" s="6"/>
      <c r="L64" s="164" t="str">
        <f t="shared" si="2"/>
        <v>.</v>
      </c>
      <c r="M64" s="297" t="str">
        <f t="shared" si="3"/>
        <v>.</v>
      </c>
      <c r="N64" s="298"/>
      <c r="O64" s="196" t="str">
        <f t="shared" si="5"/>
        <v/>
      </c>
      <c r="P64" s="301" t="str">
        <f t="shared" si="6"/>
        <v/>
      </c>
      <c r="Q64" s="302"/>
      <c r="R64" s="213" t="str">
        <f t="shared" si="9"/>
        <v/>
      </c>
      <c r="S64" s="209" t="str">
        <f t="shared" si="8"/>
        <v/>
      </c>
      <c r="T64" s="162"/>
      <c r="U64" s="163"/>
      <c r="X64" s="4"/>
      <c r="Y64" s="4"/>
      <c r="Z64" s="4"/>
      <c r="AA64" s="4"/>
      <c r="AB64" s="4"/>
      <c r="AC64" s="4"/>
      <c r="AD64" s="4"/>
    </row>
    <row r="65" spans="1:56" ht="12.75" customHeight="1" x14ac:dyDescent="0.25">
      <c r="A65" s="161"/>
      <c r="B65" s="194" t="s">
        <v>66</v>
      </c>
      <c r="C65" s="299" t="str">
        <f t="shared" si="0"/>
        <v>.</v>
      </c>
      <c r="D65" s="300"/>
      <c r="E65" s="192"/>
      <c r="F65" s="301"/>
      <c r="G65" s="302"/>
      <c r="H65" s="213" t="str">
        <f t="shared" si="4"/>
        <v/>
      </c>
      <c r="I65" s="209" t="str">
        <f t="shared" si="1"/>
        <v/>
      </c>
      <c r="J65" s="156"/>
      <c r="K65" s="6"/>
      <c r="L65" s="164" t="str">
        <f t="shared" si="2"/>
        <v>.</v>
      </c>
      <c r="M65" s="297" t="str">
        <f t="shared" si="3"/>
        <v>.</v>
      </c>
      <c r="N65" s="298"/>
      <c r="O65" s="196" t="str">
        <f t="shared" si="5"/>
        <v/>
      </c>
      <c r="P65" s="301" t="str">
        <f t="shared" si="6"/>
        <v/>
      </c>
      <c r="Q65" s="302"/>
      <c r="R65" s="213" t="str">
        <f t="shared" si="9"/>
        <v/>
      </c>
      <c r="S65" s="209" t="str">
        <f t="shared" si="8"/>
        <v/>
      </c>
      <c r="T65" s="156"/>
      <c r="U65" s="6"/>
      <c r="V65" s="84"/>
      <c r="W65" s="84"/>
    </row>
    <row r="66" spans="1:56" ht="12.75" customHeight="1" x14ac:dyDescent="0.25">
      <c r="A66" s="161"/>
      <c r="B66" s="194" t="s">
        <v>66</v>
      </c>
      <c r="C66" s="299" t="str">
        <f t="shared" si="0"/>
        <v>.</v>
      </c>
      <c r="D66" s="300"/>
      <c r="E66" s="192"/>
      <c r="F66" s="301"/>
      <c r="G66" s="302"/>
      <c r="H66" s="213" t="str">
        <f t="shared" si="4"/>
        <v/>
      </c>
      <c r="I66" s="209" t="str">
        <f t="shared" si="1"/>
        <v/>
      </c>
      <c r="J66" s="156"/>
      <c r="K66" s="6"/>
      <c r="L66" s="164" t="str">
        <f t="shared" si="2"/>
        <v>.</v>
      </c>
      <c r="M66" s="297" t="str">
        <f t="shared" si="3"/>
        <v>.</v>
      </c>
      <c r="N66" s="298"/>
      <c r="O66" s="196" t="str">
        <f t="shared" si="5"/>
        <v/>
      </c>
      <c r="P66" s="301" t="str">
        <f t="shared" si="6"/>
        <v/>
      </c>
      <c r="Q66" s="302"/>
      <c r="R66" s="213" t="str">
        <f t="shared" si="9"/>
        <v/>
      </c>
      <c r="S66" s="209" t="str">
        <f t="shared" si="8"/>
        <v/>
      </c>
      <c r="T66" s="156"/>
      <c r="U66" s="6"/>
      <c r="V66" s="84"/>
      <c r="W66" s="84"/>
    </row>
    <row r="67" spans="1:56" ht="12.75" customHeight="1" x14ac:dyDescent="0.25">
      <c r="A67" s="161"/>
      <c r="B67" s="194" t="s">
        <v>66</v>
      </c>
      <c r="C67" s="299" t="str">
        <f t="shared" si="0"/>
        <v>.</v>
      </c>
      <c r="D67" s="300"/>
      <c r="E67" s="192"/>
      <c r="F67" s="301"/>
      <c r="G67" s="302"/>
      <c r="H67" s="213" t="str">
        <f t="shared" si="4"/>
        <v/>
      </c>
      <c r="I67" s="209" t="str">
        <f t="shared" si="1"/>
        <v/>
      </c>
      <c r="J67" s="156"/>
      <c r="K67" s="6"/>
      <c r="L67" s="164" t="str">
        <f t="shared" si="2"/>
        <v>.</v>
      </c>
      <c r="M67" s="297" t="str">
        <f t="shared" si="3"/>
        <v>.</v>
      </c>
      <c r="N67" s="298"/>
      <c r="O67" s="196" t="str">
        <f t="shared" si="5"/>
        <v/>
      </c>
      <c r="P67" s="301" t="str">
        <f t="shared" si="6"/>
        <v/>
      </c>
      <c r="Q67" s="302"/>
      <c r="R67" s="213" t="str">
        <f t="shared" si="9"/>
        <v/>
      </c>
      <c r="S67" s="209" t="str">
        <f t="shared" si="8"/>
        <v/>
      </c>
      <c r="T67" s="156"/>
      <c r="U67" s="6"/>
      <c r="V67" s="84"/>
      <c r="W67" s="84"/>
    </row>
    <row r="68" spans="1:56" ht="12.75" customHeight="1" x14ac:dyDescent="0.25">
      <c r="A68" s="161"/>
      <c r="B68" s="194" t="s">
        <v>66</v>
      </c>
      <c r="C68" s="299" t="str">
        <f t="shared" si="0"/>
        <v>.</v>
      </c>
      <c r="D68" s="300"/>
      <c r="E68" s="192"/>
      <c r="F68" s="301"/>
      <c r="G68" s="302"/>
      <c r="H68" s="213" t="str">
        <f t="shared" si="4"/>
        <v/>
      </c>
      <c r="I68" s="209" t="str">
        <f t="shared" si="1"/>
        <v/>
      </c>
      <c r="J68" s="156"/>
      <c r="K68" s="6"/>
      <c r="L68" s="164" t="str">
        <f t="shared" si="2"/>
        <v>.</v>
      </c>
      <c r="M68" s="297" t="str">
        <f t="shared" si="3"/>
        <v>.</v>
      </c>
      <c r="N68" s="298"/>
      <c r="O68" s="196" t="str">
        <f t="shared" si="5"/>
        <v/>
      </c>
      <c r="P68" s="301" t="str">
        <f t="shared" si="6"/>
        <v/>
      </c>
      <c r="Q68" s="302"/>
      <c r="R68" s="213" t="str">
        <f t="shared" si="9"/>
        <v/>
      </c>
      <c r="S68" s="209" t="str">
        <f t="shared" si="8"/>
        <v/>
      </c>
      <c r="T68" s="156"/>
      <c r="U68" s="6"/>
      <c r="V68" s="84"/>
      <c r="W68" s="84"/>
    </row>
    <row r="69" spans="1:56" ht="12.75" customHeight="1" x14ac:dyDescent="0.25">
      <c r="A69" s="13"/>
      <c r="B69" s="194" t="s">
        <v>66</v>
      </c>
      <c r="C69" s="299" t="str">
        <f t="shared" si="0"/>
        <v>.</v>
      </c>
      <c r="D69" s="300"/>
      <c r="E69" s="192"/>
      <c r="F69" s="301"/>
      <c r="G69" s="302"/>
      <c r="H69" s="213" t="str">
        <f t="shared" si="4"/>
        <v/>
      </c>
      <c r="I69" s="209" t="str">
        <f t="shared" si="1"/>
        <v/>
      </c>
      <c r="J69" s="156"/>
      <c r="K69" s="6"/>
      <c r="L69" s="164" t="str">
        <f t="shared" si="2"/>
        <v>.</v>
      </c>
      <c r="M69" s="297" t="str">
        <f t="shared" si="3"/>
        <v>.</v>
      </c>
      <c r="N69" s="298"/>
      <c r="O69" s="196" t="str">
        <f t="shared" si="5"/>
        <v/>
      </c>
      <c r="P69" s="301" t="str">
        <f t="shared" si="6"/>
        <v/>
      </c>
      <c r="Q69" s="302"/>
      <c r="R69" s="213" t="str">
        <f t="shared" si="9"/>
        <v/>
      </c>
      <c r="S69" s="209" t="str">
        <f t="shared" si="8"/>
        <v/>
      </c>
      <c r="T69" s="156"/>
      <c r="U69" s="6"/>
      <c r="V69" s="84"/>
      <c r="W69" s="84"/>
    </row>
    <row r="70" spans="1:56" ht="12.75" customHeight="1" x14ac:dyDescent="0.25">
      <c r="A70" s="13"/>
      <c r="B70" s="194" t="s">
        <v>66</v>
      </c>
      <c r="C70" s="299" t="str">
        <f t="shared" si="0"/>
        <v>.</v>
      </c>
      <c r="D70" s="300"/>
      <c r="E70" s="192"/>
      <c r="F70" s="301"/>
      <c r="G70" s="302"/>
      <c r="H70" s="213" t="str">
        <f t="shared" si="4"/>
        <v/>
      </c>
      <c r="I70" s="209" t="str">
        <f t="shared" si="1"/>
        <v/>
      </c>
      <c r="J70" s="156"/>
      <c r="K70" s="6"/>
      <c r="L70" s="164" t="str">
        <f t="shared" si="2"/>
        <v>.</v>
      </c>
      <c r="M70" s="297" t="str">
        <f t="shared" si="3"/>
        <v>.</v>
      </c>
      <c r="N70" s="298"/>
      <c r="O70" s="196" t="str">
        <f t="shared" si="5"/>
        <v/>
      </c>
      <c r="P70" s="301" t="str">
        <f t="shared" si="6"/>
        <v/>
      </c>
      <c r="Q70" s="302"/>
      <c r="R70" s="213" t="str">
        <f t="shared" si="9"/>
        <v/>
      </c>
      <c r="S70" s="209" t="str">
        <f t="shared" si="8"/>
        <v/>
      </c>
      <c r="T70" s="156"/>
      <c r="U70" s="6"/>
      <c r="V70" s="84"/>
      <c r="W70" s="84"/>
    </row>
    <row r="71" spans="1:56" ht="33" customHeight="1" x14ac:dyDescent="0.25">
      <c r="B71" s="13"/>
      <c r="C71" s="92"/>
      <c r="D71" s="92"/>
      <c r="E71" s="92"/>
      <c r="F71" s="67"/>
      <c r="G71" s="67"/>
      <c r="H71" s="67"/>
      <c r="I71" s="67"/>
      <c r="J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56" ht="30.6" customHeight="1" x14ac:dyDescent="0.3"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</row>
    <row r="73" spans="1:56" ht="32.4" customHeight="1" thickBot="1" x14ac:dyDescent="0.3">
      <c r="A73" s="161"/>
      <c r="B73" s="197"/>
      <c r="C73" s="303" t="s">
        <v>47</v>
      </c>
      <c r="D73" s="304"/>
      <c r="E73" s="198" t="s">
        <v>57</v>
      </c>
      <c r="F73" s="305" t="s">
        <v>90</v>
      </c>
      <c r="G73" s="305"/>
      <c r="H73" s="207" t="s">
        <v>91</v>
      </c>
      <c r="I73" s="207" t="s">
        <v>48</v>
      </c>
      <c r="J73" s="162"/>
      <c r="K73" s="163"/>
      <c r="L73" s="197"/>
      <c r="M73" s="303" t="s">
        <v>47</v>
      </c>
      <c r="N73" s="304"/>
      <c r="O73" s="198" t="s">
        <v>57</v>
      </c>
      <c r="P73" s="305" t="s">
        <v>90</v>
      </c>
      <c r="Q73" s="305"/>
      <c r="R73" s="207" t="s">
        <v>91</v>
      </c>
      <c r="S73" s="207" t="s">
        <v>48</v>
      </c>
      <c r="T73" s="162"/>
      <c r="U73" s="163"/>
    </row>
    <row r="74" spans="1:56" ht="12.75" customHeight="1" x14ac:dyDescent="0.25">
      <c r="A74" s="161"/>
      <c r="B74" s="194" t="s">
        <v>66</v>
      </c>
      <c r="C74" s="299" t="str">
        <f t="shared" ref="C74:C117" si="10">VLOOKUP($B74,$C$216:$I$233,2,FALSE)</f>
        <v>.</v>
      </c>
      <c r="D74" s="300"/>
      <c r="E74" s="192"/>
      <c r="F74" s="306"/>
      <c r="G74" s="307"/>
      <c r="H74" s="213" t="str">
        <f t="shared" ref="H74:H117" si="11">IF(B74="m","x",
IF(B74="n","x",
IF(B74="o","x",
IF(B74="p","x",""))))</f>
        <v/>
      </c>
      <c r="I74" s="209" t="str">
        <f t="shared" ref="I74:I117" si="12">IF(F74="","",
IF(F74&lt;40,VLOOKUP(C74,D$216:I$233,2,FALSE),
IF(F74&lt;50,VLOOKUP(C74,D$216:I$233,3,FALSE),
IF(F74&lt;60,VLOOKUP(C74,D$216:I$233,4,FALSE),
IF(F74&lt;80,VLOOKUP(C74,D$216:I$233,5,FALSE),
IF(F74&gt;=80,VLOOKUP(C74,D$216:I$233,6,FALSE)))))))</f>
        <v/>
      </c>
      <c r="J74" s="156"/>
      <c r="K74" s="6"/>
      <c r="L74" s="164" t="str">
        <f t="shared" ref="L74:L75" si="13">IF($P$30="J",B74,".")</f>
        <v>.</v>
      </c>
      <c r="M74" s="297" t="str">
        <f t="shared" ref="M74:M117" si="14">VLOOKUP($L74,$C$216:$I$233,2,FALSE)</f>
        <v>.</v>
      </c>
      <c r="N74" s="298"/>
      <c r="O74" s="196" t="str">
        <f t="shared" ref="O74:O75" si="15">IF($P$30="J",IF(E74&lt;&gt;"",E74,""),"")</f>
        <v/>
      </c>
      <c r="P74" s="301" t="str">
        <f t="shared" ref="P74:P75" si="16">IF($P$30="J",F74,"")</f>
        <v/>
      </c>
      <c r="Q74" s="302"/>
      <c r="R74" s="213" t="str">
        <f t="shared" ref="R74" si="17">IF($P$30="J",H74,"")</f>
        <v/>
      </c>
      <c r="S74" s="209" t="str">
        <f>IF($P$30="J",I74,"")</f>
        <v/>
      </c>
      <c r="T74" s="162"/>
      <c r="U74" s="163"/>
    </row>
    <row r="75" spans="1:56" ht="12.75" customHeight="1" x14ac:dyDescent="0.25">
      <c r="A75" s="13"/>
      <c r="B75" s="194" t="s">
        <v>66</v>
      </c>
      <c r="C75" s="299" t="str">
        <f t="shared" si="10"/>
        <v>.</v>
      </c>
      <c r="D75" s="300"/>
      <c r="E75" s="192"/>
      <c r="F75" s="301"/>
      <c r="G75" s="302"/>
      <c r="H75" s="213" t="str">
        <f t="shared" si="11"/>
        <v/>
      </c>
      <c r="I75" s="209" t="str">
        <f t="shared" si="12"/>
        <v/>
      </c>
      <c r="J75" s="156"/>
      <c r="K75" s="6"/>
      <c r="L75" s="164" t="str">
        <f t="shared" si="13"/>
        <v>.</v>
      </c>
      <c r="M75" s="297" t="str">
        <f t="shared" si="14"/>
        <v>.</v>
      </c>
      <c r="N75" s="298"/>
      <c r="O75" s="196" t="str">
        <f t="shared" si="15"/>
        <v/>
      </c>
      <c r="P75" s="301" t="str">
        <f t="shared" si="16"/>
        <v/>
      </c>
      <c r="Q75" s="302"/>
      <c r="R75" s="208"/>
      <c r="S75" s="209" t="str">
        <f>IF($P$30="J",I75,"")</f>
        <v/>
      </c>
      <c r="T75" s="156"/>
      <c r="U75" s="6"/>
    </row>
    <row r="76" spans="1:56" ht="12.75" customHeight="1" x14ac:dyDescent="0.25">
      <c r="A76" s="13"/>
      <c r="B76" s="194" t="s">
        <v>66</v>
      </c>
      <c r="C76" s="299" t="str">
        <f t="shared" si="10"/>
        <v>.</v>
      </c>
      <c r="D76" s="300"/>
      <c r="E76" s="192"/>
      <c r="F76" s="301"/>
      <c r="G76" s="302"/>
      <c r="H76" s="213" t="str">
        <f t="shared" si="11"/>
        <v/>
      </c>
      <c r="I76" s="209" t="str">
        <f t="shared" si="12"/>
        <v/>
      </c>
      <c r="J76" s="156"/>
      <c r="K76" s="6"/>
      <c r="L76" s="164" t="str">
        <f t="shared" ref="L76:L87" si="18">IF($P$30="J",B76,".")</f>
        <v>.</v>
      </c>
      <c r="M76" s="297" t="str">
        <f t="shared" si="14"/>
        <v>.</v>
      </c>
      <c r="N76" s="298"/>
      <c r="O76" s="196" t="str">
        <f t="shared" ref="O76:O117" si="19">IF($P$30="J",IF(E76&lt;&gt;"",E76,""),"")</f>
        <v/>
      </c>
      <c r="P76" s="301" t="str">
        <f t="shared" ref="P76:P117" si="20">IF($P$30="J",F76,"")</f>
        <v/>
      </c>
      <c r="Q76" s="302"/>
      <c r="R76" s="208"/>
      <c r="S76" s="209" t="str">
        <f t="shared" ref="S76:S110" si="21">IF($P$30="J",I76,"")</f>
        <v/>
      </c>
      <c r="T76" s="156"/>
      <c r="U76" s="6"/>
    </row>
    <row r="77" spans="1:56" ht="12.75" customHeight="1" x14ac:dyDescent="0.25">
      <c r="A77" s="13"/>
      <c r="B77" s="194" t="s">
        <v>66</v>
      </c>
      <c r="C77" s="299" t="str">
        <f t="shared" si="10"/>
        <v>.</v>
      </c>
      <c r="D77" s="300"/>
      <c r="E77" s="192"/>
      <c r="F77" s="301"/>
      <c r="G77" s="302"/>
      <c r="H77" s="213" t="str">
        <f t="shared" si="11"/>
        <v/>
      </c>
      <c r="I77" s="209" t="str">
        <f t="shared" si="12"/>
        <v/>
      </c>
      <c r="J77" s="156"/>
      <c r="K77" s="6"/>
      <c r="L77" s="164" t="str">
        <f t="shared" si="18"/>
        <v>.</v>
      </c>
      <c r="M77" s="297" t="str">
        <f t="shared" si="14"/>
        <v>.</v>
      </c>
      <c r="N77" s="298"/>
      <c r="O77" s="196" t="str">
        <f t="shared" si="19"/>
        <v/>
      </c>
      <c r="P77" s="301" t="str">
        <f t="shared" si="20"/>
        <v/>
      </c>
      <c r="Q77" s="302"/>
      <c r="R77" s="208"/>
      <c r="S77" s="209" t="str">
        <f t="shared" si="21"/>
        <v/>
      </c>
      <c r="T77" s="156"/>
      <c r="U77" s="6"/>
    </row>
    <row r="78" spans="1:56" ht="12.75" customHeight="1" x14ac:dyDescent="0.25">
      <c r="A78" s="13"/>
      <c r="B78" s="194" t="s">
        <v>66</v>
      </c>
      <c r="C78" s="299" t="str">
        <f t="shared" si="10"/>
        <v>.</v>
      </c>
      <c r="D78" s="300"/>
      <c r="E78" s="192"/>
      <c r="F78" s="301"/>
      <c r="G78" s="302"/>
      <c r="H78" s="213" t="str">
        <f t="shared" si="11"/>
        <v/>
      </c>
      <c r="I78" s="209" t="str">
        <f t="shared" si="12"/>
        <v/>
      </c>
      <c r="J78" s="156"/>
      <c r="K78" s="6"/>
      <c r="L78" s="164" t="str">
        <f t="shared" si="18"/>
        <v>.</v>
      </c>
      <c r="M78" s="297" t="str">
        <f t="shared" si="14"/>
        <v>.</v>
      </c>
      <c r="N78" s="298"/>
      <c r="O78" s="196" t="str">
        <f t="shared" si="19"/>
        <v/>
      </c>
      <c r="P78" s="301" t="str">
        <f t="shared" si="20"/>
        <v/>
      </c>
      <c r="Q78" s="302"/>
      <c r="R78" s="208"/>
      <c r="S78" s="209" t="str">
        <f t="shared" si="21"/>
        <v/>
      </c>
      <c r="T78" s="156"/>
      <c r="U78" s="6"/>
    </row>
    <row r="79" spans="1:56" ht="12.75" customHeight="1" x14ac:dyDescent="0.25">
      <c r="A79" s="13"/>
      <c r="B79" s="194" t="s">
        <v>66</v>
      </c>
      <c r="C79" s="299" t="str">
        <f t="shared" si="10"/>
        <v>.</v>
      </c>
      <c r="D79" s="300"/>
      <c r="E79" s="192"/>
      <c r="F79" s="301"/>
      <c r="G79" s="302"/>
      <c r="H79" s="213" t="str">
        <f t="shared" si="11"/>
        <v/>
      </c>
      <c r="I79" s="209" t="str">
        <f t="shared" si="12"/>
        <v/>
      </c>
      <c r="J79" s="156"/>
      <c r="K79" s="6"/>
      <c r="L79" s="164" t="str">
        <f t="shared" si="18"/>
        <v>.</v>
      </c>
      <c r="M79" s="297" t="str">
        <f t="shared" si="14"/>
        <v>.</v>
      </c>
      <c r="N79" s="298"/>
      <c r="O79" s="196" t="str">
        <f t="shared" si="19"/>
        <v/>
      </c>
      <c r="P79" s="301" t="str">
        <f t="shared" si="20"/>
        <v/>
      </c>
      <c r="Q79" s="302"/>
      <c r="R79" s="208"/>
      <c r="S79" s="209" t="str">
        <f t="shared" si="21"/>
        <v/>
      </c>
      <c r="T79" s="156"/>
      <c r="U79" s="6"/>
    </row>
    <row r="80" spans="1:56" ht="12.75" customHeight="1" x14ac:dyDescent="0.25">
      <c r="A80" s="13"/>
      <c r="B80" s="194" t="s">
        <v>66</v>
      </c>
      <c r="C80" s="299" t="str">
        <f t="shared" si="10"/>
        <v>.</v>
      </c>
      <c r="D80" s="300"/>
      <c r="E80" s="192"/>
      <c r="F80" s="301"/>
      <c r="G80" s="302"/>
      <c r="H80" s="213" t="str">
        <f t="shared" si="11"/>
        <v/>
      </c>
      <c r="I80" s="209" t="str">
        <f t="shared" si="12"/>
        <v/>
      </c>
      <c r="J80" s="156"/>
      <c r="K80" s="6"/>
      <c r="L80" s="164" t="str">
        <f t="shared" si="18"/>
        <v>.</v>
      </c>
      <c r="M80" s="297" t="str">
        <f t="shared" si="14"/>
        <v>.</v>
      </c>
      <c r="N80" s="298"/>
      <c r="O80" s="196" t="str">
        <f t="shared" si="19"/>
        <v/>
      </c>
      <c r="P80" s="301" t="str">
        <f t="shared" si="20"/>
        <v/>
      </c>
      <c r="Q80" s="302"/>
      <c r="R80" s="208"/>
      <c r="S80" s="209" t="str">
        <f t="shared" si="21"/>
        <v/>
      </c>
      <c r="T80" s="156"/>
      <c r="U80" s="6"/>
    </row>
    <row r="81" spans="1:21" ht="12.75" customHeight="1" x14ac:dyDescent="0.25">
      <c r="A81" s="13"/>
      <c r="B81" s="194" t="s">
        <v>66</v>
      </c>
      <c r="C81" s="299" t="str">
        <f t="shared" si="10"/>
        <v>.</v>
      </c>
      <c r="D81" s="300"/>
      <c r="E81" s="192"/>
      <c r="F81" s="301"/>
      <c r="G81" s="302"/>
      <c r="H81" s="213" t="str">
        <f t="shared" si="11"/>
        <v/>
      </c>
      <c r="I81" s="209" t="str">
        <f t="shared" si="12"/>
        <v/>
      </c>
      <c r="J81" s="156"/>
      <c r="K81" s="6"/>
      <c r="L81" s="164" t="str">
        <f t="shared" si="18"/>
        <v>.</v>
      </c>
      <c r="M81" s="297" t="str">
        <f t="shared" si="14"/>
        <v>.</v>
      </c>
      <c r="N81" s="298"/>
      <c r="O81" s="196" t="str">
        <f t="shared" si="19"/>
        <v/>
      </c>
      <c r="P81" s="301" t="str">
        <f t="shared" si="20"/>
        <v/>
      </c>
      <c r="Q81" s="302"/>
      <c r="R81" s="208"/>
      <c r="S81" s="209" t="str">
        <f t="shared" si="21"/>
        <v/>
      </c>
      <c r="T81" s="156"/>
      <c r="U81" s="6"/>
    </row>
    <row r="82" spans="1:21" ht="12.75" customHeight="1" x14ac:dyDescent="0.25">
      <c r="A82" s="13"/>
      <c r="B82" s="194" t="s">
        <v>66</v>
      </c>
      <c r="C82" s="299" t="str">
        <f t="shared" si="10"/>
        <v>.</v>
      </c>
      <c r="D82" s="300"/>
      <c r="E82" s="192"/>
      <c r="F82" s="301"/>
      <c r="G82" s="302"/>
      <c r="H82" s="213" t="str">
        <f t="shared" si="11"/>
        <v/>
      </c>
      <c r="I82" s="209" t="str">
        <f t="shared" si="12"/>
        <v/>
      </c>
      <c r="J82" s="156"/>
      <c r="K82" s="6"/>
      <c r="L82" s="164" t="str">
        <f t="shared" si="18"/>
        <v>.</v>
      </c>
      <c r="M82" s="297" t="str">
        <f t="shared" si="14"/>
        <v>.</v>
      </c>
      <c r="N82" s="298"/>
      <c r="O82" s="196" t="str">
        <f t="shared" si="19"/>
        <v/>
      </c>
      <c r="P82" s="301" t="str">
        <f t="shared" si="20"/>
        <v/>
      </c>
      <c r="Q82" s="302"/>
      <c r="R82" s="208"/>
      <c r="S82" s="209" t="str">
        <f t="shared" si="21"/>
        <v/>
      </c>
      <c r="T82" s="156"/>
      <c r="U82" s="6"/>
    </row>
    <row r="83" spans="1:21" ht="12.75" customHeight="1" x14ac:dyDescent="0.25">
      <c r="A83" s="13"/>
      <c r="B83" s="194" t="s">
        <v>66</v>
      </c>
      <c r="C83" s="299" t="str">
        <f t="shared" si="10"/>
        <v>.</v>
      </c>
      <c r="D83" s="300"/>
      <c r="E83" s="192"/>
      <c r="F83" s="301"/>
      <c r="G83" s="302"/>
      <c r="H83" s="213" t="str">
        <f t="shared" si="11"/>
        <v/>
      </c>
      <c r="I83" s="209" t="str">
        <f t="shared" si="12"/>
        <v/>
      </c>
      <c r="J83" s="156"/>
      <c r="K83" s="6"/>
      <c r="L83" s="164" t="str">
        <f t="shared" si="18"/>
        <v>.</v>
      </c>
      <c r="M83" s="297" t="str">
        <f t="shared" si="14"/>
        <v>.</v>
      </c>
      <c r="N83" s="298"/>
      <c r="O83" s="196" t="str">
        <f t="shared" si="19"/>
        <v/>
      </c>
      <c r="P83" s="301" t="str">
        <f t="shared" si="20"/>
        <v/>
      </c>
      <c r="Q83" s="302"/>
      <c r="R83" s="208"/>
      <c r="S83" s="209" t="str">
        <f t="shared" si="21"/>
        <v/>
      </c>
      <c r="T83" s="156"/>
      <c r="U83" s="6"/>
    </row>
    <row r="84" spans="1:21" ht="12.75" customHeight="1" x14ac:dyDescent="0.25">
      <c r="A84" s="13"/>
      <c r="B84" s="194" t="s">
        <v>66</v>
      </c>
      <c r="C84" s="299" t="str">
        <f t="shared" si="10"/>
        <v>.</v>
      </c>
      <c r="D84" s="300"/>
      <c r="E84" s="206"/>
      <c r="F84" s="301"/>
      <c r="G84" s="302"/>
      <c r="H84" s="213" t="str">
        <f t="shared" si="11"/>
        <v/>
      </c>
      <c r="I84" s="209" t="str">
        <f t="shared" si="12"/>
        <v/>
      </c>
      <c r="J84" s="156"/>
      <c r="K84" s="6"/>
      <c r="L84" s="164" t="str">
        <f t="shared" si="18"/>
        <v>.</v>
      </c>
      <c r="M84" s="297" t="str">
        <f t="shared" si="14"/>
        <v>.</v>
      </c>
      <c r="N84" s="298"/>
      <c r="O84" s="196" t="str">
        <f t="shared" si="19"/>
        <v/>
      </c>
      <c r="P84" s="301" t="str">
        <f t="shared" si="20"/>
        <v/>
      </c>
      <c r="Q84" s="302"/>
      <c r="R84" s="208"/>
      <c r="S84" s="209" t="str">
        <f t="shared" si="21"/>
        <v/>
      </c>
      <c r="T84" s="156"/>
      <c r="U84" s="6"/>
    </row>
    <row r="85" spans="1:21" ht="12.75" customHeight="1" x14ac:dyDescent="0.25">
      <c r="A85" s="13"/>
      <c r="B85" s="194" t="s">
        <v>66</v>
      </c>
      <c r="C85" s="299" t="str">
        <f t="shared" si="10"/>
        <v>.</v>
      </c>
      <c r="D85" s="300"/>
      <c r="E85" s="192"/>
      <c r="F85" s="301"/>
      <c r="G85" s="302"/>
      <c r="H85" s="213" t="str">
        <f t="shared" si="11"/>
        <v/>
      </c>
      <c r="I85" s="209" t="str">
        <f t="shared" si="12"/>
        <v/>
      </c>
      <c r="J85" s="156"/>
      <c r="K85" s="6"/>
      <c r="L85" s="164" t="str">
        <f t="shared" si="18"/>
        <v>.</v>
      </c>
      <c r="M85" s="297" t="str">
        <f t="shared" si="14"/>
        <v>.</v>
      </c>
      <c r="N85" s="298"/>
      <c r="O85" s="196" t="str">
        <f t="shared" si="19"/>
        <v/>
      </c>
      <c r="P85" s="301" t="str">
        <f t="shared" si="20"/>
        <v/>
      </c>
      <c r="Q85" s="302"/>
      <c r="R85" s="208"/>
      <c r="S85" s="209" t="str">
        <f t="shared" si="21"/>
        <v/>
      </c>
      <c r="T85" s="156"/>
      <c r="U85" s="6"/>
    </row>
    <row r="86" spans="1:21" ht="12.75" customHeight="1" x14ac:dyDescent="0.25">
      <c r="A86" s="13"/>
      <c r="B86" s="194" t="s">
        <v>66</v>
      </c>
      <c r="C86" s="299" t="str">
        <f t="shared" si="10"/>
        <v>.</v>
      </c>
      <c r="D86" s="300"/>
      <c r="E86" s="192"/>
      <c r="F86" s="301"/>
      <c r="G86" s="302"/>
      <c r="H86" s="213" t="str">
        <f t="shared" si="11"/>
        <v/>
      </c>
      <c r="I86" s="209" t="str">
        <f t="shared" si="12"/>
        <v/>
      </c>
      <c r="J86" s="156"/>
      <c r="K86" s="6"/>
      <c r="L86" s="164" t="str">
        <f t="shared" si="18"/>
        <v>.</v>
      </c>
      <c r="M86" s="297" t="str">
        <f t="shared" si="14"/>
        <v>.</v>
      </c>
      <c r="N86" s="298"/>
      <c r="O86" s="196" t="str">
        <f t="shared" si="19"/>
        <v/>
      </c>
      <c r="P86" s="301" t="str">
        <f t="shared" si="20"/>
        <v/>
      </c>
      <c r="Q86" s="302"/>
      <c r="R86" s="208"/>
      <c r="S86" s="209" t="str">
        <f t="shared" si="21"/>
        <v/>
      </c>
      <c r="T86" s="156"/>
      <c r="U86" s="6"/>
    </row>
    <row r="87" spans="1:21" ht="12.75" customHeight="1" x14ac:dyDescent="0.25">
      <c r="A87" s="13"/>
      <c r="B87" s="194" t="s">
        <v>66</v>
      </c>
      <c r="C87" s="299" t="str">
        <f t="shared" si="10"/>
        <v>.</v>
      </c>
      <c r="D87" s="300"/>
      <c r="E87" s="192"/>
      <c r="F87" s="301"/>
      <c r="G87" s="302"/>
      <c r="H87" s="213" t="str">
        <f t="shared" si="11"/>
        <v/>
      </c>
      <c r="I87" s="209" t="str">
        <f t="shared" si="12"/>
        <v/>
      </c>
      <c r="J87" s="156"/>
      <c r="K87" s="6"/>
      <c r="L87" s="164" t="str">
        <f t="shared" si="18"/>
        <v>.</v>
      </c>
      <c r="M87" s="297" t="str">
        <f t="shared" si="14"/>
        <v>.</v>
      </c>
      <c r="N87" s="298"/>
      <c r="O87" s="196" t="str">
        <f t="shared" si="19"/>
        <v/>
      </c>
      <c r="P87" s="301" t="str">
        <f t="shared" si="20"/>
        <v/>
      </c>
      <c r="Q87" s="302"/>
      <c r="R87" s="208"/>
      <c r="S87" s="209" t="str">
        <f t="shared" si="21"/>
        <v/>
      </c>
      <c r="T87" s="156"/>
      <c r="U87" s="6"/>
    </row>
    <row r="88" spans="1:21" ht="12.75" customHeight="1" x14ac:dyDescent="0.25">
      <c r="A88" s="13"/>
      <c r="B88" s="194" t="s">
        <v>66</v>
      </c>
      <c r="C88" s="299" t="str">
        <f t="shared" si="10"/>
        <v>.</v>
      </c>
      <c r="D88" s="300"/>
      <c r="E88" s="192"/>
      <c r="F88" s="301"/>
      <c r="G88" s="302"/>
      <c r="H88" s="213" t="str">
        <f t="shared" si="11"/>
        <v/>
      </c>
      <c r="I88" s="209" t="str">
        <f t="shared" si="12"/>
        <v/>
      </c>
      <c r="J88" s="156"/>
      <c r="K88" s="6"/>
      <c r="L88" s="164" t="str">
        <f t="shared" ref="L88:L117" si="22">IF($P$30="J",B88,".")</f>
        <v>.</v>
      </c>
      <c r="M88" s="297" t="str">
        <f t="shared" si="14"/>
        <v>.</v>
      </c>
      <c r="N88" s="298"/>
      <c r="O88" s="196" t="str">
        <f t="shared" si="19"/>
        <v/>
      </c>
      <c r="P88" s="301" t="str">
        <f t="shared" si="20"/>
        <v/>
      </c>
      <c r="Q88" s="302"/>
      <c r="R88" s="208"/>
      <c r="S88" s="209" t="str">
        <f t="shared" si="21"/>
        <v/>
      </c>
      <c r="T88" s="156"/>
      <c r="U88" s="6"/>
    </row>
    <row r="89" spans="1:21" ht="12.75" customHeight="1" x14ac:dyDescent="0.25">
      <c r="A89" s="13"/>
      <c r="B89" s="194" t="s">
        <v>66</v>
      </c>
      <c r="C89" s="299" t="str">
        <f t="shared" si="10"/>
        <v>.</v>
      </c>
      <c r="D89" s="300"/>
      <c r="E89" s="192"/>
      <c r="F89" s="301"/>
      <c r="G89" s="302"/>
      <c r="H89" s="213" t="str">
        <f t="shared" si="11"/>
        <v/>
      </c>
      <c r="I89" s="209" t="str">
        <f t="shared" si="12"/>
        <v/>
      </c>
      <c r="J89" s="156"/>
      <c r="K89" s="6"/>
      <c r="L89" s="164" t="str">
        <f t="shared" si="22"/>
        <v>.</v>
      </c>
      <c r="M89" s="297" t="str">
        <f t="shared" si="14"/>
        <v>.</v>
      </c>
      <c r="N89" s="298"/>
      <c r="O89" s="196" t="str">
        <f t="shared" si="19"/>
        <v/>
      </c>
      <c r="P89" s="301" t="str">
        <f t="shared" si="20"/>
        <v/>
      </c>
      <c r="Q89" s="302"/>
      <c r="R89" s="208"/>
      <c r="S89" s="209" t="str">
        <f t="shared" si="21"/>
        <v/>
      </c>
      <c r="T89" s="156"/>
      <c r="U89" s="6"/>
    </row>
    <row r="90" spans="1:21" ht="12.75" customHeight="1" x14ac:dyDescent="0.25">
      <c r="A90" s="13"/>
      <c r="B90" s="194" t="s">
        <v>66</v>
      </c>
      <c r="C90" s="299" t="str">
        <f t="shared" si="10"/>
        <v>.</v>
      </c>
      <c r="D90" s="300"/>
      <c r="E90" s="192"/>
      <c r="F90" s="301"/>
      <c r="G90" s="302"/>
      <c r="H90" s="213" t="str">
        <f t="shared" si="11"/>
        <v/>
      </c>
      <c r="I90" s="209" t="str">
        <f t="shared" si="12"/>
        <v/>
      </c>
      <c r="J90" s="156"/>
      <c r="K90" s="6"/>
      <c r="L90" s="164" t="str">
        <f t="shared" si="22"/>
        <v>.</v>
      </c>
      <c r="M90" s="297" t="str">
        <f t="shared" si="14"/>
        <v>.</v>
      </c>
      <c r="N90" s="298"/>
      <c r="O90" s="196" t="str">
        <f t="shared" si="19"/>
        <v/>
      </c>
      <c r="P90" s="301" t="str">
        <f t="shared" si="20"/>
        <v/>
      </c>
      <c r="Q90" s="302"/>
      <c r="R90" s="208"/>
      <c r="S90" s="209" t="str">
        <f t="shared" si="21"/>
        <v/>
      </c>
      <c r="T90" s="156"/>
      <c r="U90" s="6"/>
    </row>
    <row r="91" spans="1:21" ht="12.75" customHeight="1" x14ac:dyDescent="0.25">
      <c r="A91" s="13"/>
      <c r="B91" s="194" t="s">
        <v>66</v>
      </c>
      <c r="C91" s="299" t="str">
        <f t="shared" si="10"/>
        <v>.</v>
      </c>
      <c r="D91" s="300"/>
      <c r="E91" s="192"/>
      <c r="F91" s="301"/>
      <c r="G91" s="302"/>
      <c r="H91" s="213" t="str">
        <f t="shared" si="11"/>
        <v/>
      </c>
      <c r="I91" s="209" t="str">
        <f t="shared" si="12"/>
        <v/>
      </c>
      <c r="J91" s="156"/>
      <c r="K91" s="6"/>
      <c r="L91" s="164" t="str">
        <f t="shared" si="22"/>
        <v>.</v>
      </c>
      <c r="M91" s="297" t="str">
        <f t="shared" si="14"/>
        <v>.</v>
      </c>
      <c r="N91" s="298"/>
      <c r="O91" s="196" t="str">
        <f t="shared" si="19"/>
        <v/>
      </c>
      <c r="P91" s="301" t="str">
        <f t="shared" si="20"/>
        <v/>
      </c>
      <c r="Q91" s="302"/>
      <c r="R91" s="208"/>
      <c r="S91" s="209" t="str">
        <f t="shared" si="21"/>
        <v/>
      </c>
      <c r="T91" s="156"/>
      <c r="U91" s="6"/>
    </row>
    <row r="92" spans="1:21" ht="12.75" customHeight="1" x14ac:dyDescent="0.25">
      <c r="A92" s="13"/>
      <c r="B92" s="194" t="s">
        <v>66</v>
      </c>
      <c r="C92" s="299" t="str">
        <f t="shared" si="10"/>
        <v>.</v>
      </c>
      <c r="D92" s="300"/>
      <c r="E92" s="192"/>
      <c r="F92" s="301"/>
      <c r="G92" s="302"/>
      <c r="H92" s="213" t="str">
        <f t="shared" si="11"/>
        <v/>
      </c>
      <c r="I92" s="209" t="str">
        <f t="shared" si="12"/>
        <v/>
      </c>
      <c r="J92" s="156"/>
      <c r="K92" s="6"/>
      <c r="L92" s="164" t="str">
        <f t="shared" si="22"/>
        <v>.</v>
      </c>
      <c r="M92" s="297" t="str">
        <f t="shared" si="14"/>
        <v>.</v>
      </c>
      <c r="N92" s="298"/>
      <c r="O92" s="196" t="str">
        <f t="shared" si="19"/>
        <v/>
      </c>
      <c r="P92" s="301" t="str">
        <f t="shared" si="20"/>
        <v/>
      </c>
      <c r="Q92" s="302"/>
      <c r="R92" s="208"/>
      <c r="S92" s="209" t="str">
        <f t="shared" si="21"/>
        <v/>
      </c>
      <c r="T92" s="156"/>
      <c r="U92" s="6"/>
    </row>
    <row r="93" spans="1:21" ht="12.75" customHeight="1" x14ac:dyDescent="0.25">
      <c r="A93" s="13"/>
      <c r="B93" s="194" t="s">
        <v>66</v>
      </c>
      <c r="C93" s="299" t="str">
        <f t="shared" si="10"/>
        <v>.</v>
      </c>
      <c r="D93" s="300"/>
      <c r="E93" s="192"/>
      <c r="F93" s="301"/>
      <c r="G93" s="302"/>
      <c r="H93" s="213" t="str">
        <f t="shared" si="11"/>
        <v/>
      </c>
      <c r="I93" s="209" t="str">
        <f t="shared" si="12"/>
        <v/>
      </c>
      <c r="J93" s="156"/>
      <c r="K93" s="6"/>
      <c r="L93" s="164" t="str">
        <f t="shared" si="22"/>
        <v>.</v>
      </c>
      <c r="M93" s="297" t="str">
        <f t="shared" si="14"/>
        <v>.</v>
      </c>
      <c r="N93" s="298"/>
      <c r="O93" s="196" t="str">
        <f t="shared" si="19"/>
        <v/>
      </c>
      <c r="P93" s="301" t="str">
        <f t="shared" si="20"/>
        <v/>
      </c>
      <c r="Q93" s="302"/>
      <c r="R93" s="208"/>
      <c r="S93" s="209" t="str">
        <f t="shared" si="21"/>
        <v/>
      </c>
      <c r="T93" s="156"/>
      <c r="U93" s="6"/>
    </row>
    <row r="94" spans="1:21" ht="12.75" customHeight="1" x14ac:dyDescent="0.25">
      <c r="A94" s="13"/>
      <c r="B94" s="194" t="s">
        <v>66</v>
      </c>
      <c r="C94" s="299" t="str">
        <f t="shared" si="10"/>
        <v>.</v>
      </c>
      <c r="D94" s="300"/>
      <c r="E94" s="192"/>
      <c r="F94" s="301"/>
      <c r="G94" s="302"/>
      <c r="H94" s="213" t="str">
        <f t="shared" si="11"/>
        <v/>
      </c>
      <c r="I94" s="209" t="str">
        <f t="shared" si="12"/>
        <v/>
      </c>
      <c r="J94" s="156"/>
      <c r="K94" s="6"/>
      <c r="L94" s="164" t="str">
        <f t="shared" si="22"/>
        <v>.</v>
      </c>
      <c r="M94" s="297" t="str">
        <f t="shared" si="14"/>
        <v>.</v>
      </c>
      <c r="N94" s="298"/>
      <c r="O94" s="196" t="str">
        <f t="shared" si="19"/>
        <v/>
      </c>
      <c r="P94" s="301" t="str">
        <f t="shared" si="20"/>
        <v/>
      </c>
      <c r="Q94" s="302"/>
      <c r="R94" s="208"/>
      <c r="S94" s="209" t="str">
        <f t="shared" si="21"/>
        <v/>
      </c>
      <c r="T94" s="156"/>
      <c r="U94" s="6"/>
    </row>
    <row r="95" spans="1:21" ht="12.75" customHeight="1" x14ac:dyDescent="0.25">
      <c r="A95" s="13"/>
      <c r="B95" s="194" t="s">
        <v>66</v>
      </c>
      <c r="C95" s="299" t="str">
        <f t="shared" si="10"/>
        <v>.</v>
      </c>
      <c r="D95" s="300"/>
      <c r="E95" s="192"/>
      <c r="F95" s="301"/>
      <c r="G95" s="302"/>
      <c r="H95" s="213" t="str">
        <f t="shared" si="11"/>
        <v/>
      </c>
      <c r="I95" s="209" t="str">
        <f t="shared" si="12"/>
        <v/>
      </c>
      <c r="J95" s="156"/>
      <c r="K95" s="6"/>
      <c r="L95" s="164" t="str">
        <f t="shared" si="22"/>
        <v>.</v>
      </c>
      <c r="M95" s="297" t="str">
        <f t="shared" si="14"/>
        <v>.</v>
      </c>
      <c r="N95" s="298"/>
      <c r="O95" s="196" t="str">
        <f t="shared" si="19"/>
        <v/>
      </c>
      <c r="P95" s="301" t="str">
        <f t="shared" si="20"/>
        <v/>
      </c>
      <c r="Q95" s="302"/>
      <c r="R95" s="208"/>
      <c r="S95" s="209" t="str">
        <f t="shared" si="21"/>
        <v/>
      </c>
      <c r="T95" s="156"/>
      <c r="U95" s="6"/>
    </row>
    <row r="96" spans="1:21" ht="12.75" customHeight="1" x14ac:dyDescent="0.25">
      <c r="A96" s="13"/>
      <c r="B96" s="194" t="s">
        <v>66</v>
      </c>
      <c r="C96" s="299" t="str">
        <f t="shared" si="10"/>
        <v>.</v>
      </c>
      <c r="D96" s="300"/>
      <c r="E96" s="192"/>
      <c r="F96" s="301"/>
      <c r="G96" s="302"/>
      <c r="H96" s="213" t="str">
        <f t="shared" si="11"/>
        <v/>
      </c>
      <c r="I96" s="209" t="str">
        <f t="shared" si="12"/>
        <v/>
      </c>
      <c r="J96" s="156"/>
      <c r="K96" s="6"/>
      <c r="L96" s="164" t="str">
        <f t="shared" si="22"/>
        <v>.</v>
      </c>
      <c r="M96" s="297" t="str">
        <f t="shared" si="14"/>
        <v>.</v>
      </c>
      <c r="N96" s="298"/>
      <c r="O96" s="196" t="str">
        <f t="shared" si="19"/>
        <v/>
      </c>
      <c r="P96" s="301" t="str">
        <f t="shared" si="20"/>
        <v/>
      </c>
      <c r="Q96" s="302"/>
      <c r="R96" s="208"/>
      <c r="S96" s="209" t="str">
        <f t="shared" si="21"/>
        <v/>
      </c>
      <c r="T96" s="156"/>
      <c r="U96" s="6"/>
    </row>
    <row r="97" spans="1:21" ht="12.75" customHeight="1" x14ac:dyDescent="0.25">
      <c r="A97" s="13"/>
      <c r="B97" s="194" t="s">
        <v>66</v>
      </c>
      <c r="C97" s="299" t="str">
        <f t="shared" si="10"/>
        <v>.</v>
      </c>
      <c r="D97" s="300"/>
      <c r="E97" s="192"/>
      <c r="F97" s="301"/>
      <c r="G97" s="302"/>
      <c r="H97" s="213" t="str">
        <f t="shared" si="11"/>
        <v/>
      </c>
      <c r="I97" s="209" t="str">
        <f t="shared" si="12"/>
        <v/>
      </c>
      <c r="J97" s="156"/>
      <c r="K97" s="6"/>
      <c r="L97" s="164" t="str">
        <f t="shared" si="22"/>
        <v>.</v>
      </c>
      <c r="M97" s="297" t="str">
        <f t="shared" si="14"/>
        <v>.</v>
      </c>
      <c r="N97" s="298"/>
      <c r="O97" s="196" t="str">
        <f t="shared" si="19"/>
        <v/>
      </c>
      <c r="P97" s="301" t="str">
        <f t="shared" si="20"/>
        <v/>
      </c>
      <c r="Q97" s="302"/>
      <c r="R97" s="208"/>
      <c r="S97" s="209" t="str">
        <f t="shared" si="21"/>
        <v/>
      </c>
      <c r="T97" s="156"/>
      <c r="U97" s="6"/>
    </row>
    <row r="98" spans="1:21" ht="12.75" customHeight="1" x14ac:dyDescent="0.25">
      <c r="A98" s="13"/>
      <c r="B98" s="194" t="s">
        <v>66</v>
      </c>
      <c r="C98" s="299" t="str">
        <f t="shared" si="10"/>
        <v>.</v>
      </c>
      <c r="D98" s="300"/>
      <c r="E98" s="192"/>
      <c r="F98" s="301"/>
      <c r="G98" s="302"/>
      <c r="H98" s="213" t="str">
        <f t="shared" si="11"/>
        <v/>
      </c>
      <c r="I98" s="209" t="str">
        <f t="shared" si="12"/>
        <v/>
      </c>
      <c r="J98" s="156"/>
      <c r="K98" s="6"/>
      <c r="L98" s="164" t="str">
        <f t="shared" si="22"/>
        <v>.</v>
      </c>
      <c r="M98" s="297" t="str">
        <f t="shared" si="14"/>
        <v>.</v>
      </c>
      <c r="N98" s="298"/>
      <c r="O98" s="196" t="str">
        <f t="shared" si="19"/>
        <v/>
      </c>
      <c r="P98" s="301" t="str">
        <f t="shared" si="20"/>
        <v/>
      </c>
      <c r="Q98" s="302"/>
      <c r="R98" s="208"/>
      <c r="S98" s="209" t="str">
        <f t="shared" si="21"/>
        <v/>
      </c>
      <c r="T98" s="156"/>
      <c r="U98" s="6"/>
    </row>
    <row r="99" spans="1:21" ht="12.75" customHeight="1" x14ac:dyDescent="0.25">
      <c r="A99" s="13"/>
      <c r="B99" s="194" t="s">
        <v>66</v>
      </c>
      <c r="C99" s="299" t="str">
        <f t="shared" si="10"/>
        <v>.</v>
      </c>
      <c r="D99" s="300"/>
      <c r="E99" s="192"/>
      <c r="F99" s="301"/>
      <c r="G99" s="302"/>
      <c r="H99" s="213" t="str">
        <f t="shared" si="11"/>
        <v/>
      </c>
      <c r="I99" s="209" t="str">
        <f t="shared" si="12"/>
        <v/>
      </c>
      <c r="J99" s="156"/>
      <c r="K99" s="6"/>
      <c r="L99" s="164" t="str">
        <f t="shared" si="22"/>
        <v>.</v>
      </c>
      <c r="M99" s="297" t="str">
        <f t="shared" si="14"/>
        <v>.</v>
      </c>
      <c r="N99" s="298"/>
      <c r="O99" s="196" t="str">
        <f t="shared" si="19"/>
        <v/>
      </c>
      <c r="P99" s="301" t="str">
        <f t="shared" si="20"/>
        <v/>
      </c>
      <c r="Q99" s="302"/>
      <c r="R99" s="208"/>
      <c r="S99" s="209" t="str">
        <f t="shared" si="21"/>
        <v/>
      </c>
      <c r="T99" s="156"/>
      <c r="U99" s="6"/>
    </row>
    <row r="100" spans="1:21" ht="12.75" customHeight="1" x14ac:dyDescent="0.25">
      <c r="A100" s="13"/>
      <c r="B100" s="194" t="s">
        <v>66</v>
      </c>
      <c r="C100" s="299" t="str">
        <f t="shared" si="10"/>
        <v>.</v>
      </c>
      <c r="D100" s="300"/>
      <c r="E100" s="192"/>
      <c r="F100" s="301"/>
      <c r="G100" s="302"/>
      <c r="H100" s="213" t="str">
        <f t="shared" si="11"/>
        <v/>
      </c>
      <c r="I100" s="209" t="str">
        <f t="shared" si="12"/>
        <v/>
      </c>
      <c r="J100" s="156"/>
      <c r="K100" s="6"/>
      <c r="L100" s="164" t="str">
        <f t="shared" si="22"/>
        <v>.</v>
      </c>
      <c r="M100" s="297" t="str">
        <f t="shared" si="14"/>
        <v>.</v>
      </c>
      <c r="N100" s="298"/>
      <c r="O100" s="196" t="str">
        <f t="shared" si="19"/>
        <v/>
      </c>
      <c r="P100" s="301" t="str">
        <f t="shared" si="20"/>
        <v/>
      </c>
      <c r="Q100" s="302"/>
      <c r="R100" s="208"/>
      <c r="S100" s="209" t="str">
        <f t="shared" si="21"/>
        <v/>
      </c>
      <c r="T100" s="156"/>
      <c r="U100" s="6"/>
    </row>
    <row r="101" spans="1:21" ht="12.75" customHeight="1" x14ac:dyDescent="0.25">
      <c r="A101" s="13"/>
      <c r="B101" s="194" t="s">
        <v>66</v>
      </c>
      <c r="C101" s="299" t="str">
        <f t="shared" si="10"/>
        <v>.</v>
      </c>
      <c r="D101" s="300"/>
      <c r="E101" s="192"/>
      <c r="F101" s="301"/>
      <c r="G101" s="302"/>
      <c r="H101" s="213" t="str">
        <f t="shared" si="11"/>
        <v/>
      </c>
      <c r="I101" s="209" t="str">
        <f t="shared" si="12"/>
        <v/>
      </c>
      <c r="J101" s="156"/>
      <c r="K101" s="6"/>
      <c r="L101" s="164" t="str">
        <f t="shared" si="22"/>
        <v>.</v>
      </c>
      <c r="M101" s="297" t="str">
        <f t="shared" si="14"/>
        <v>.</v>
      </c>
      <c r="N101" s="298"/>
      <c r="O101" s="196" t="str">
        <f t="shared" si="19"/>
        <v/>
      </c>
      <c r="P101" s="301" t="str">
        <f t="shared" si="20"/>
        <v/>
      </c>
      <c r="Q101" s="302"/>
      <c r="R101" s="208"/>
      <c r="S101" s="209" t="str">
        <f t="shared" si="21"/>
        <v/>
      </c>
      <c r="T101" s="156"/>
      <c r="U101" s="6"/>
    </row>
    <row r="102" spans="1:21" ht="12.75" customHeight="1" x14ac:dyDescent="0.25">
      <c r="A102" s="13"/>
      <c r="B102" s="194" t="s">
        <v>66</v>
      </c>
      <c r="C102" s="299" t="str">
        <f t="shared" si="10"/>
        <v>.</v>
      </c>
      <c r="D102" s="300"/>
      <c r="E102" s="192"/>
      <c r="F102" s="301"/>
      <c r="G102" s="302"/>
      <c r="H102" s="213" t="str">
        <f t="shared" si="11"/>
        <v/>
      </c>
      <c r="I102" s="209" t="str">
        <f t="shared" si="12"/>
        <v/>
      </c>
      <c r="J102" s="156"/>
      <c r="K102" s="6"/>
      <c r="L102" s="164" t="str">
        <f t="shared" si="22"/>
        <v>.</v>
      </c>
      <c r="M102" s="297" t="str">
        <f t="shared" si="14"/>
        <v>.</v>
      </c>
      <c r="N102" s="298"/>
      <c r="O102" s="196" t="str">
        <f t="shared" si="19"/>
        <v/>
      </c>
      <c r="P102" s="301" t="str">
        <f t="shared" si="20"/>
        <v/>
      </c>
      <c r="Q102" s="302"/>
      <c r="R102" s="208"/>
      <c r="S102" s="209" t="str">
        <f t="shared" si="21"/>
        <v/>
      </c>
      <c r="T102" s="156"/>
      <c r="U102" s="6"/>
    </row>
    <row r="103" spans="1:21" ht="12.75" customHeight="1" x14ac:dyDescent="0.25">
      <c r="A103" s="13"/>
      <c r="B103" s="194" t="s">
        <v>66</v>
      </c>
      <c r="C103" s="299" t="str">
        <f t="shared" si="10"/>
        <v>.</v>
      </c>
      <c r="D103" s="300"/>
      <c r="E103" s="192"/>
      <c r="F103" s="301"/>
      <c r="G103" s="302"/>
      <c r="H103" s="213" t="str">
        <f t="shared" si="11"/>
        <v/>
      </c>
      <c r="I103" s="209" t="str">
        <f t="shared" si="12"/>
        <v/>
      </c>
      <c r="J103" s="156"/>
      <c r="K103" s="6"/>
      <c r="L103" s="164" t="str">
        <f t="shared" si="22"/>
        <v>.</v>
      </c>
      <c r="M103" s="297" t="str">
        <f t="shared" si="14"/>
        <v>.</v>
      </c>
      <c r="N103" s="298"/>
      <c r="O103" s="196" t="str">
        <f t="shared" si="19"/>
        <v/>
      </c>
      <c r="P103" s="301" t="str">
        <f t="shared" si="20"/>
        <v/>
      </c>
      <c r="Q103" s="302"/>
      <c r="R103" s="208"/>
      <c r="S103" s="209" t="str">
        <f t="shared" si="21"/>
        <v/>
      </c>
      <c r="T103" s="156"/>
      <c r="U103" s="6"/>
    </row>
    <row r="104" spans="1:21" ht="12.75" customHeight="1" x14ac:dyDescent="0.25">
      <c r="A104" s="13"/>
      <c r="B104" s="194" t="s">
        <v>66</v>
      </c>
      <c r="C104" s="299" t="str">
        <f t="shared" si="10"/>
        <v>.</v>
      </c>
      <c r="D104" s="300"/>
      <c r="E104" s="192"/>
      <c r="F104" s="301"/>
      <c r="G104" s="302"/>
      <c r="H104" s="213" t="str">
        <f t="shared" si="11"/>
        <v/>
      </c>
      <c r="I104" s="209" t="str">
        <f t="shared" si="12"/>
        <v/>
      </c>
      <c r="J104" s="156"/>
      <c r="K104" s="6"/>
      <c r="L104" s="164" t="str">
        <f t="shared" si="22"/>
        <v>.</v>
      </c>
      <c r="M104" s="297" t="str">
        <f t="shared" si="14"/>
        <v>.</v>
      </c>
      <c r="N104" s="298"/>
      <c r="O104" s="196" t="str">
        <f t="shared" si="19"/>
        <v/>
      </c>
      <c r="P104" s="301" t="str">
        <f t="shared" si="20"/>
        <v/>
      </c>
      <c r="Q104" s="302"/>
      <c r="R104" s="208"/>
      <c r="S104" s="209" t="str">
        <f t="shared" si="21"/>
        <v/>
      </c>
      <c r="T104" s="156"/>
      <c r="U104" s="6"/>
    </row>
    <row r="105" spans="1:21" ht="12.75" customHeight="1" x14ac:dyDescent="0.25">
      <c r="A105" s="13"/>
      <c r="B105" s="194" t="s">
        <v>66</v>
      </c>
      <c r="C105" s="299" t="str">
        <f t="shared" si="10"/>
        <v>.</v>
      </c>
      <c r="D105" s="300"/>
      <c r="E105" s="192"/>
      <c r="F105" s="301"/>
      <c r="G105" s="302"/>
      <c r="H105" s="213" t="str">
        <f t="shared" si="11"/>
        <v/>
      </c>
      <c r="I105" s="209" t="str">
        <f t="shared" si="12"/>
        <v/>
      </c>
      <c r="J105" s="156"/>
      <c r="K105" s="6"/>
      <c r="L105" s="164" t="str">
        <f t="shared" si="22"/>
        <v>.</v>
      </c>
      <c r="M105" s="297" t="str">
        <f t="shared" si="14"/>
        <v>.</v>
      </c>
      <c r="N105" s="298"/>
      <c r="O105" s="196" t="str">
        <f t="shared" si="19"/>
        <v/>
      </c>
      <c r="P105" s="301" t="str">
        <f t="shared" si="20"/>
        <v/>
      </c>
      <c r="Q105" s="302"/>
      <c r="R105" s="208"/>
      <c r="S105" s="209" t="str">
        <f t="shared" si="21"/>
        <v/>
      </c>
      <c r="T105" s="156"/>
      <c r="U105" s="6"/>
    </row>
    <row r="106" spans="1:21" ht="12.75" customHeight="1" x14ac:dyDescent="0.25">
      <c r="A106" s="13"/>
      <c r="B106" s="194" t="s">
        <v>66</v>
      </c>
      <c r="C106" s="299" t="str">
        <f t="shared" si="10"/>
        <v>.</v>
      </c>
      <c r="D106" s="300"/>
      <c r="E106" s="192"/>
      <c r="F106" s="301"/>
      <c r="G106" s="302"/>
      <c r="H106" s="213" t="str">
        <f t="shared" si="11"/>
        <v/>
      </c>
      <c r="I106" s="209" t="str">
        <f t="shared" si="12"/>
        <v/>
      </c>
      <c r="J106" s="156"/>
      <c r="K106" s="6"/>
      <c r="L106" s="164" t="str">
        <f t="shared" si="22"/>
        <v>.</v>
      </c>
      <c r="M106" s="297" t="str">
        <f t="shared" si="14"/>
        <v>.</v>
      </c>
      <c r="N106" s="298"/>
      <c r="O106" s="196" t="str">
        <f t="shared" si="19"/>
        <v/>
      </c>
      <c r="P106" s="301" t="str">
        <f t="shared" si="20"/>
        <v/>
      </c>
      <c r="Q106" s="302"/>
      <c r="R106" s="208"/>
      <c r="S106" s="209" t="str">
        <f t="shared" si="21"/>
        <v/>
      </c>
      <c r="T106" s="156"/>
      <c r="U106" s="6"/>
    </row>
    <row r="107" spans="1:21" ht="12.75" customHeight="1" x14ac:dyDescent="0.25">
      <c r="A107" s="13"/>
      <c r="B107" s="194" t="s">
        <v>66</v>
      </c>
      <c r="C107" s="299" t="str">
        <f t="shared" si="10"/>
        <v>.</v>
      </c>
      <c r="D107" s="300"/>
      <c r="E107" s="192"/>
      <c r="F107" s="301"/>
      <c r="G107" s="302"/>
      <c r="H107" s="213" t="str">
        <f t="shared" si="11"/>
        <v/>
      </c>
      <c r="I107" s="209" t="str">
        <f t="shared" si="12"/>
        <v/>
      </c>
      <c r="J107" s="156"/>
      <c r="K107" s="6"/>
      <c r="L107" s="164" t="str">
        <f t="shared" si="22"/>
        <v>.</v>
      </c>
      <c r="M107" s="297" t="str">
        <f t="shared" si="14"/>
        <v>.</v>
      </c>
      <c r="N107" s="298"/>
      <c r="O107" s="196" t="str">
        <f t="shared" si="19"/>
        <v/>
      </c>
      <c r="P107" s="301" t="str">
        <f t="shared" si="20"/>
        <v/>
      </c>
      <c r="Q107" s="302"/>
      <c r="R107" s="208"/>
      <c r="S107" s="209" t="str">
        <f t="shared" si="21"/>
        <v/>
      </c>
      <c r="T107" s="156"/>
      <c r="U107" s="6"/>
    </row>
    <row r="108" spans="1:21" ht="12.75" customHeight="1" x14ac:dyDescent="0.25">
      <c r="A108" s="13"/>
      <c r="B108" s="194" t="s">
        <v>66</v>
      </c>
      <c r="C108" s="299" t="str">
        <f t="shared" si="10"/>
        <v>.</v>
      </c>
      <c r="D108" s="300"/>
      <c r="E108" s="192"/>
      <c r="F108" s="301"/>
      <c r="G108" s="302"/>
      <c r="H108" s="213" t="str">
        <f t="shared" si="11"/>
        <v/>
      </c>
      <c r="I108" s="209" t="str">
        <f t="shared" si="12"/>
        <v/>
      </c>
      <c r="J108" s="156"/>
      <c r="K108" s="6"/>
      <c r="L108" s="164" t="str">
        <f t="shared" si="22"/>
        <v>.</v>
      </c>
      <c r="M108" s="297" t="str">
        <f t="shared" si="14"/>
        <v>.</v>
      </c>
      <c r="N108" s="298"/>
      <c r="O108" s="196" t="str">
        <f t="shared" si="19"/>
        <v/>
      </c>
      <c r="P108" s="301" t="str">
        <f t="shared" si="20"/>
        <v/>
      </c>
      <c r="Q108" s="302"/>
      <c r="R108" s="208"/>
      <c r="S108" s="209" t="str">
        <f t="shared" si="21"/>
        <v/>
      </c>
      <c r="T108" s="156"/>
      <c r="U108" s="6"/>
    </row>
    <row r="109" spans="1:21" ht="12.75" customHeight="1" x14ac:dyDescent="0.25">
      <c r="A109" s="13"/>
      <c r="B109" s="194" t="s">
        <v>66</v>
      </c>
      <c r="C109" s="299" t="str">
        <f t="shared" si="10"/>
        <v>.</v>
      </c>
      <c r="D109" s="300"/>
      <c r="E109" s="192"/>
      <c r="F109" s="301"/>
      <c r="G109" s="302"/>
      <c r="H109" s="213" t="str">
        <f t="shared" si="11"/>
        <v/>
      </c>
      <c r="I109" s="209" t="str">
        <f t="shared" si="12"/>
        <v/>
      </c>
      <c r="J109" s="156"/>
      <c r="K109" s="6"/>
      <c r="L109" s="164" t="str">
        <f t="shared" si="22"/>
        <v>.</v>
      </c>
      <c r="M109" s="297" t="str">
        <f t="shared" si="14"/>
        <v>.</v>
      </c>
      <c r="N109" s="298"/>
      <c r="O109" s="196" t="str">
        <f t="shared" si="19"/>
        <v/>
      </c>
      <c r="P109" s="301" t="str">
        <f t="shared" si="20"/>
        <v/>
      </c>
      <c r="Q109" s="302"/>
      <c r="R109" s="208"/>
      <c r="S109" s="209" t="str">
        <f t="shared" si="21"/>
        <v/>
      </c>
      <c r="T109" s="156"/>
      <c r="U109" s="6"/>
    </row>
    <row r="110" spans="1:21" ht="12.75" customHeight="1" x14ac:dyDescent="0.25">
      <c r="A110" s="13"/>
      <c r="B110" s="194" t="s">
        <v>66</v>
      </c>
      <c r="C110" s="299" t="str">
        <f t="shared" si="10"/>
        <v>.</v>
      </c>
      <c r="D110" s="300"/>
      <c r="E110" s="192"/>
      <c r="F110" s="301"/>
      <c r="G110" s="302"/>
      <c r="H110" s="213" t="str">
        <f t="shared" si="11"/>
        <v/>
      </c>
      <c r="I110" s="209" t="str">
        <f t="shared" si="12"/>
        <v/>
      </c>
      <c r="J110" s="156"/>
      <c r="K110" s="6"/>
      <c r="L110" s="164" t="str">
        <f t="shared" si="22"/>
        <v>.</v>
      </c>
      <c r="M110" s="297" t="str">
        <f t="shared" si="14"/>
        <v>.</v>
      </c>
      <c r="N110" s="298"/>
      <c r="O110" s="196" t="str">
        <f t="shared" si="19"/>
        <v/>
      </c>
      <c r="P110" s="301" t="str">
        <f t="shared" si="20"/>
        <v/>
      </c>
      <c r="Q110" s="302"/>
      <c r="R110" s="208"/>
      <c r="S110" s="209" t="str">
        <f t="shared" si="21"/>
        <v/>
      </c>
      <c r="T110" s="156"/>
      <c r="U110" s="6"/>
    </row>
    <row r="111" spans="1:21" ht="12.75" customHeight="1" x14ac:dyDescent="0.25">
      <c r="A111" s="13"/>
      <c r="B111" s="194" t="s">
        <v>66</v>
      </c>
      <c r="C111" s="299" t="str">
        <f t="shared" si="10"/>
        <v>.</v>
      </c>
      <c r="D111" s="300"/>
      <c r="E111" s="192"/>
      <c r="F111" s="301"/>
      <c r="G111" s="302"/>
      <c r="H111" s="213" t="str">
        <f t="shared" si="11"/>
        <v/>
      </c>
      <c r="I111" s="209" t="str">
        <f t="shared" si="12"/>
        <v/>
      </c>
      <c r="J111" s="156"/>
      <c r="K111" s="6"/>
      <c r="L111" s="164" t="str">
        <f t="shared" si="22"/>
        <v>.</v>
      </c>
      <c r="M111" s="297" t="str">
        <f t="shared" si="14"/>
        <v>.</v>
      </c>
      <c r="N111" s="298"/>
      <c r="O111" s="196" t="str">
        <f t="shared" si="19"/>
        <v/>
      </c>
      <c r="P111" s="301" t="str">
        <f t="shared" si="20"/>
        <v/>
      </c>
      <c r="Q111" s="302"/>
      <c r="R111" s="208"/>
      <c r="S111" s="209" t="str">
        <f t="shared" ref="S111:S117" si="23">IF($P$30="J",I111,"")</f>
        <v/>
      </c>
      <c r="T111" s="156"/>
      <c r="U111" s="6"/>
    </row>
    <row r="112" spans="1:21" ht="12.75" customHeight="1" x14ac:dyDescent="0.25">
      <c r="A112" s="13"/>
      <c r="B112" s="194" t="s">
        <v>66</v>
      </c>
      <c r="C112" s="299" t="str">
        <f t="shared" si="10"/>
        <v>.</v>
      </c>
      <c r="D112" s="300"/>
      <c r="E112" s="192"/>
      <c r="F112" s="301"/>
      <c r="G112" s="302"/>
      <c r="H112" s="213" t="str">
        <f t="shared" si="11"/>
        <v/>
      </c>
      <c r="I112" s="209" t="str">
        <f t="shared" si="12"/>
        <v/>
      </c>
      <c r="J112" s="156"/>
      <c r="K112" s="6"/>
      <c r="L112" s="164" t="str">
        <f t="shared" si="22"/>
        <v>.</v>
      </c>
      <c r="M112" s="297" t="str">
        <f t="shared" si="14"/>
        <v>.</v>
      </c>
      <c r="N112" s="298"/>
      <c r="O112" s="196" t="str">
        <f t="shared" si="19"/>
        <v/>
      </c>
      <c r="P112" s="301" t="str">
        <f t="shared" si="20"/>
        <v/>
      </c>
      <c r="Q112" s="302"/>
      <c r="R112" s="208"/>
      <c r="S112" s="209" t="str">
        <f t="shared" si="23"/>
        <v/>
      </c>
      <c r="T112" s="156"/>
      <c r="U112" s="6"/>
    </row>
    <row r="113" spans="1:21" ht="12.75" customHeight="1" x14ac:dyDescent="0.25">
      <c r="A113" s="13"/>
      <c r="B113" s="194" t="s">
        <v>66</v>
      </c>
      <c r="C113" s="299" t="str">
        <f t="shared" si="10"/>
        <v>.</v>
      </c>
      <c r="D113" s="300"/>
      <c r="E113" s="192"/>
      <c r="F113" s="301"/>
      <c r="G113" s="302"/>
      <c r="H113" s="213" t="str">
        <f t="shared" si="11"/>
        <v/>
      </c>
      <c r="I113" s="209" t="str">
        <f t="shared" si="12"/>
        <v/>
      </c>
      <c r="J113" s="156"/>
      <c r="K113" s="6"/>
      <c r="L113" s="164" t="str">
        <f t="shared" si="22"/>
        <v>.</v>
      </c>
      <c r="M113" s="297" t="str">
        <f t="shared" si="14"/>
        <v>.</v>
      </c>
      <c r="N113" s="298"/>
      <c r="O113" s="196" t="str">
        <f t="shared" si="19"/>
        <v/>
      </c>
      <c r="P113" s="301" t="str">
        <f t="shared" si="20"/>
        <v/>
      </c>
      <c r="Q113" s="302"/>
      <c r="R113" s="208"/>
      <c r="S113" s="209" t="str">
        <f t="shared" si="23"/>
        <v/>
      </c>
      <c r="T113" s="156"/>
      <c r="U113" s="6"/>
    </row>
    <row r="114" spans="1:21" ht="12.75" customHeight="1" x14ac:dyDescent="0.25">
      <c r="A114" s="13"/>
      <c r="B114" s="194" t="s">
        <v>66</v>
      </c>
      <c r="C114" s="299" t="str">
        <f t="shared" si="10"/>
        <v>.</v>
      </c>
      <c r="D114" s="300"/>
      <c r="E114" s="192"/>
      <c r="F114" s="301"/>
      <c r="G114" s="302"/>
      <c r="H114" s="213" t="str">
        <f t="shared" si="11"/>
        <v/>
      </c>
      <c r="I114" s="209" t="str">
        <f t="shared" si="12"/>
        <v/>
      </c>
      <c r="J114" s="156"/>
      <c r="K114" s="6"/>
      <c r="L114" s="164" t="str">
        <f t="shared" si="22"/>
        <v>.</v>
      </c>
      <c r="M114" s="297" t="str">
        <f t="shared" si="14"/>
        <v>.</v>
      </c>
      <c r="N114" s="298"/>
      <c r="O114" s="196" t="str">
        <f t="shared" si="19"/>
        <v/>
      </c>
      <c r="P114" s="301" t="str">
        <f t="shared" si="20"/>
        <v/>
      </c>
      <c r="Q114" s="302"/>
      <c r="R114" s="208"/>
      <c r="S114" s="209" t="str">
        <f t="shared" si="23"/>
        <v/>
      </c>
      <c r="T114" s="156"/>
      <c r="U114" s="6"/>
    </row>
    <row r="115" spans="1:21" ht="12.75" customHeight="1" x14ac:dyDescent="0.25">
      <c r="A115" s="13"/>
      <c r="B115" s="194" t="s">
        <v>66</v>
      </c>
      <c r="C115" s="299" t="str">
        <f t="shared" si="10"/>
        <v>.</v>
      </c>
      <c r="D115" s="300"/>
      <c r="E115" s="192"/>
      <c r="F115" s="301"/>
      <c r="G115" s="302"/>
      <c r="H115" s="213" t="str">
        <f t="shared" si="11"/>
        <v/>
      </c>
      <c r="I115" s="209" t="str">
        <f t="shared" si="12"/>
        <v/>
      </c>
      <c r="J115" s="156"/>
      <c r="K115" s="6"/>
      <c r="L115" s="164" t="str">
        <f t="shared" si="22"/>
        <v>.</v>
      </c>
      <c r="M115" s="297" t="str">
        <f t="shared" si="14"/>
        <v>.</v>
      </c>
      <c r="N115" s="298"/>
      <c r="O115" s="196" t="str">
        <f t="shared" si="19"/>
        <v/>
      </c>
      <c r="P115" s="301" t="str">
        <f t="shared" si="20"/>
        <v/>
      </c>
      <c r="Q115" s="302"/>
      <c r="R115" s="208"/>
      <c r="S115" s="209" t="str">
        <f t="shared" si="23"/>
        <v/>
      </c>
      <c r="T115" s="156"/>
      <c r="U115" s="6"/>
    </row>
    <row r="116" spans="1:21" ht="12.75" customHeight="1" x14ac:dyDescent="0.25">
      <c r="A116" s="13"/>
      <c r="B116" s="194" t="s">
        <v>66</v>
      </c>
      <c r="C116" s="299" t="str">
        <f t="shared" si="10"/>
        <v>.</v>
      </c>
      <c r="D116" s="300"/>
      <c r="E116" s="192"/>
      <c r="F116" s="301"/>
      <c r="G116" s="302"/>
      <c r="H116" s="213" t="str">
        <f t="shared" si="11"/>
        <v/>
      </c>
      <c r="I116" s="209" t="str">
        <f t="shared" si="12"/>
        <v/>
      </c>
      <c r="J116" s="156"/>
      <c r="K116" s="6"/>
      <c r="L116" s="164" t="str">
        <f t="shared" si="22"/>
        <v>.</v>
      </c>
      <c r="M116" s="297" t="str">
        <f t="shared" si="14"/>
        <v>.</v>
      </c>
      <c r="N116" s="298"/>
      <c r="O116" s="196" t="str">
        <f t="shared" si="19"/>
        <v/>
      </c>
      <c r="P116" s="301" t="str">
        <f t="shared" si="20"/>
        <v/>
      </c>
      <c r="Q116" s="302"/>
      <c r="R116" s="208"/>
      <c r="S116" s="209" t="str">
        <f t="shared" si="23"/>
        <v/>
      </c>
      <c r="T116" s="156"/>
      <c r="U116" s="6"/>
    </row>
    <row r="117" spans="1:21" ht="12.75" customHeight="1" x14ac:dyDescent="0.25">
      <c r="A117" s="13"/>
      <c r="B117" s="194" t="s">
        <v>66</v>
      </c>
      <c r="C117" s="299" t="str">
        <f t="shared" si="10"/>
        <v>.</v>
      </c>
      <c r="D117" s="300"/>
      <c r="E117" s="192"/>
      <c r="F117" s="301"/>
      <c r="G117" s="302"/>
      <c r="H117" s="213" t="str">
        <f t="shared" si="11"/>
        <v/>
      </c>
      <c r="I117" s="209" t="str">
        <f t="shared" si="12"/>
        <v/>
      </c>
      <c r="J117" s="156"/>
      <c r="K117" s="6"/>
      <c r="L117" s="164" t="str">
        <f t="shared" si="22"/>
        <v>.</v>
      </c>
      <c r="M117" s="297" t="str">
        <f t="shared" si="14"/>
        <v>.</v>
      </c>
      <c r="N117" s="298"/>
      <c r="O117" s="196" t="str">
        <f t="shared" si="19"/>
        <v/>
      </c>
      <c r="P117" s="301" t="str">
        <f t="shared" si="20"/>
        <v/>
      </c>
      <c r="Q117" s="302"/>
      <c r="R117" s="208"/>
      <c r="S117" s="209" t="str">
        <f t="shared" si="23"/>
        <v/>
      </c>
      <c r="T117" s="156"/>
      <c r="U117" s="6"/>
    </row>
    <row r="118" spans="1:21" ht="12.75" customHeight="1" thickBot="1" x14ac:dyDescent="0.3">
      <c r="A118" s="13"/>
      <c r="B118" s="271"/>
      <c r="C118" s="272"/>
      <c r="D118" s="24"/>
      <c r="E118" s="273"/>
      <c r="F118" s="274"/>
      <c r="G118" s="274"/>
      <c r="H118" s="275"/>
      <c r="I118" s="276"/>
      <c r="J118" s="277"/>
      <c r="K118" s="6"/>
      <c r="L118" s="278"/>
      <c r="M118" s="272"/>
      <c r="N118" s="24"/>
      <c r="O118" s="273"/>
      <c r="P118" s="274"/>
      <c r="Q118" s="274"/>
      <c r="R118" s="275"/>
      <c r="S118" s="276"/>
      <c r="T118" s="277"/>
      <c r="U118" s="6"/>
    </row>
    <row r="119" spans="1:21" ht="12.75" customHeight="1" thickBot="1" x14ac:dyDescent="0.3">
      <c r="A119" s="13"/>
      <c r="B119" s="271"/>
      <c r="C119" s="295" t="s">
        <v>98</v>
      </c>
      <c r="D119" s="295"/>
      <c r="E119" s="295"/>
      <c r="F119" s="295"/>
      <c r="G119" s="296"/>
      <c r="H119" s="293">
        <f>SUM(I33:I117)</f>
        <v>0</v>
      </c>
      <c r="I119" s="294"/>
      <c r="J119" s="277"/>
      <c r="K119" s="6"/>
      <c r="L119" s="278"/>
      <c r="M119" s="295" t="s">
        <v>98</v>
      </c>
      <c r="N119" s="295"/>
      <c r="O119" s="295"/>
      <c r="P119" s="295"/>
      <c r="Q119" s="296"/>
      <c r="R119" s="293">
        <f>IF(P30="J",H119,SUM(S33:S117))</f>
        <v>0</v>
      </c>
      <c r="S119" s="294"/>
      <c r="T119" s="277"/>
      <c r="U119" s="6"/>
    </row>
    <row r="120" spans="1:21" ht="12.75" customHeight="1" thickBot="1" x14ac:dyDescent="0.3">
      <c r="A120" s="13"/>
      <c r="B120" s="155"/>
      <c r="C120" s="90"/>
      <c r="D120" s="90"/>
      <c r="E120" s="90"/>
      <c r="F120" s="91"/>
      <c r="G120" s="91"/>
      <c r="H120" s="91"/>
      <c r="I120" s="91"/>
      <c r="J120" s="156"/>
      <c r="K120" s="6"/>
      <c r="L120" s="155"/>
      <c r="M120" s="90"/>
      <c r="N120" s="90"/>
      <c r="O120" s="90"/>
      <c r="P120" s="90"/>
      <c r="Q120" s="90"/>
      <c r="R120" s="90"/>
      <c r="S120" s="90"/>
      <c r="T120" s="156"/>
      <c r="U120" s="6"/>
    </row>
    <row r="121" spans="1:21" ht="7.5" customHeight="1" x14ac:dyDescent="0.25">
      <c r="B121" s="73"/>
      <c r="C121" s="74"/>
      <c r="D121" s="74"/>
      <c r="E121" s="75"/>
      <c r="F121" s="76"/>
      <c r="G121" s="77"/>
      <c r="H121" s="75"/>
      <c r="I121" s="76"/>
      <c r="J121" s="78"/>
      <c r="K121" s="6"/>
      <c r="L121" s="73"/>
      <c r="M121" s="74"/>
      <c r="N121" s="74"/>
      <c r="O121" s="75"/>
      <c r="P121" s="76"/>
      <c r="Q121" s="77"/>
      <c r="R121" s="75"/>
      <c r="S121" s="76"/>
      <c r="T121" s="78"/>
      <c r="U121" s="6"/>
    </row>
    <row r="122" spans="1:21" ht="7.5" customHeight="1" x14ac:dyDescent="0.25">
      <c r="B122" s="128"/>
      <c r="C122" s="129"/>
      <c r="D122" s="129"/>
      <c r="E122" s="130"/>
      <c r="F122" s="118"/>
      <c r="G122" s="131"/>
      <c r="H122" s="130"/>
      <c r="I122" s="118"/>
      <c r="J122" s="149"/>
      <c r="K122" s="125"/>
      <c r="L122" s="127"/>
      <c r="M122" s="129"/>
      <c r="N122" s="129"/>
      <c r="O122" s="130"/>
      <c r="P122" s="118"/>
      <c r="Q122" s="131"/>
      <c r="R122" s="130"/>
      <c r="S122" s="118"/>
      <c r="T122" s="132"/>
      <c r="U122" s="6"/>
    </row>
    <row r="123" spans="1:21" ht="13.8" x14ac:dyDescent="0.25">
      <c r="B123" s="127"/>
      <c r="C123" s="380" t="s">
        <v>31</v>
      </c>
      <c r="D123" s="380"/>
      <c r="E123" s="380"/>
      <c r="F123" s="380"/>
      <c r="G123" s="381"/>
      <c r="H123" s="159"/>
      <c r="I123" s="67" t="s">
        <v>30</v>
      </c>
      <c r="J123" s="149"/>
      <c r="K123" s="125"/>
      <c r="L123" s="127"/>
      <c r="M123" s="380" t="s">
        <v>31</v>
      </c>
      <c r="N123" s="380"/>
      <c r="O123" s="380"/>
      <c r="P123" s="380"/>
      <c r="Q123" s="381"/>
      <c r="R123" s="159" t="str">
        <f>IF($P$30="J",H123,"")</f>
        <v/>
      </c>
      <c r="S123" s="67" t="s">
        <v>30</v>
      </c>
      <c r="T123" s="126"/>
      <c r="U123" s="13"/>
    </row>
    <row r="124" spans="1:21" ht="13.8" x14ac:dyDescent="0.25">
      <c r="B124" s="127"/>
      <c r="C124" s="92"/>
      <c r="D124" s="92"/>
      <c r="E124" s="92"/>
      <c r="F124" s="67"/>
      <c r="G124" s="67"/>
      <c r="H124" s="67"/>
      <c r="I124" s="67"/>
      <c r="J124" s="149"/>
      <c r="K124" s="125"/>
      <c r="L124" s="127"/>
      <c r="M124" s="13"/>
      <c r="N124" s="13"/>
      <c r="O124" s="13"/>
      <c r="P124" s="13"/>
      <c r="Q124" s="13"/>
      <c r="R124" s="13"/>
      <c r="S124" s="13"/>
      <c r="T124" s="126"/>
      <c r="U124" s="13"/>
    </row>
    <row r="125" spans="1:21" x14ac:dyDescent="0.25">
      <c r="B125" s="127"/>
      <c r="C125" s="382" t="s">
        <v>32</v>
      </c>
      <c r="D125" s="382"/>
      <c r="E125" s="382"/>
      <c r="F125" s="382"/>
      <c r="G125" s="389"/>
      <c r="H125" s="378"/>
      <c r="I125" s="379"/>
      <c r="J125" s="149"/>
      <c r="K125" s="125"/>
      <c r="L125" s="127"/>
      <c r="M125" s="382" t="s">
        <v>32</v>
      </c>
      <c r="N125" s="382"/>
      <c r="O125" s="382"/>
      <c r="P125" s="382"/>
      <c r="Q125" s="389"/>
      <c r="R125" s="378" t="str">
        <f>IF($P$30="J",H125,"")</f>
        <v/>
      </c>
      <c r="S125" s="379"/>
      <c r="T125" s="126"/>
      <c r="U125" s="13"/>
    </row>
    <row r="126" spans="1:21" x14ac:dyDescent="0.25">
      <c r="B126" s="127"/>
      <c r="C126" s="382"/>
      <c r="D126" s="382"/>
      <c r="E126" s="382"/>
      <c r="F126" s="382"/>
      <c r="G126" s="389"/>
      <c r="H126" s="372"/>
      <c r="I126" s="374"/>
      <c r="J126" s="149"/>
      <c r="K126" s="125"/>
      <c r="L126" s="127"/>
      <c r="M126" s="382"/>
      <c r="N126" s="382"/>
      <c r="O126" s="382"/>
      <c r="P126" s="382"/>
      <c r="Q126" s="389"/>
      <c r="R126" s="372"/>
      <c r="S126" s="374"/>
      <c r="T126" s="126"/>
      <c r="U126" s="13"/>
    </row>
    <row r="127" spans="1:21" x14ac:dyDescent="0.25">
      <c r="B127" s="127"/>
      <c r="C127" s="382"/>
      <c r="D127" s="382"/>
      <c r="E127" s="382"/>
      <c r="F127" s="382"/>
      <c r="G127" s="389"/>
      <c r="H127" s="375"/>
      <c r="I127" s="377"/>
      <c r="J127" s="149"/>
      <c r="K127" s="125"/>
      <c r="L127" s="127"/>
      <c r="M127" s="382"/>
      <c r="N127" s="382"/>
      <c r="O127" s="382"/>
      <c r="P127" s="382"/>
      <c r="Q127" s="389"/>
      <c r="R127" s="375"/>
      <c r="S127" s="377"/>
      <c r="T127" s="126"/>
      <c r="U127" s="13"/>
    </row>
    <row r="128" spans="1:21" ht="13.8" x14ac:dyDescent="0.25">
      <c r="B128" s="127"/>
      <c r="C128" s="92"/>
      <c r="D128" s="92"/>
      <c r="E128" s="92"/>
      <c r="F128" s="67"/>
      <c r="G128" s="67"/>
      <c r="H128" s="67"/>
      <c r="I128" s="67"/>
      <c r="J128" s="149"/>
      <c r="K128" s="125"/>
      <c r="L128" s="127"/>
      <c r="M128" s="13"/>
      <c r="N128" s="13"/>
      <c r="O128" s="13"/>
      <c r="P128" s="13"/>
      <c r="Q128" s="13"/>
      <c r="R128" s="13"/>
      <c r="S128" s="13"/>
      <c r="T128" s="126"/>
      <c r="U128" s="13"/>
    </row>
    <row r="129" spans="2:56" ht="14.25" hidden="1" customHeight="1" x14ac:dyDescent="0.3">
      <c r="B129" s="127"/>
      <c r="C129" s="387" t="s">
        <v>33</v>
      </c>
      <c r="D129" s="387"/>
      <c r="E129" s="387"/>
      <c r="F129" s="387"/>
      <c r="G129" s="388"/>
      <c r="H129" s="383"/>
      <c r="I129" s="384"/>
      <c r="J129" s="149"/>
      <c r="K129" s="125"/>
      <c r="L129" s="127"/>
      <c r="M129" s="13"/>
      <c r="N129" s="13"/>
      <c r="O129" s="13"/>
      <c r="P129" s="13"/>
      <c r="Q129" s="13"/>
      <c r="R129" s="13"/>
      <c r="S129" s="13"/>
      <c r="T129" s="126"/>
      <c r="U129" s="13"/>
    </row>
    <row r="130" spans="2:56" ht="66.75" hidden="1" customHeight="1" x14ac:dyDescent="0.25">
      <c r="B130" s="127"/>
      <c r="C130" s="382" t="s">
        <v>34</v>
      </c>
      <c r="D130" s="382"/>
      <c r="E130" s="382"/>
      <c r="F130" s="382"/>
      <c r="G130" s="382"/>
      <c r="H130" s="67" t="s">
        <v>43</v>
      </c>
      <c r="I130" s="67"/>
      <c r="J130" s="149"/>
      <c r="K130" s="125"/>
      <c r="L130" s="127"/>
      <c r="M130" s="13"/>
      <c r="N130" s="13"/>
      <c r="O130" s="13"/>
      <c r="P130" s="13"/>
      <c r="Q130" s="13"/>
      <c r="R130" s="13"/>
      <c r="S130" s="13"/>
      <c r="T130" s="126"/>
      <c r="U130" s="13"/>
    </row>
    <row r="131" spans="2:56" ht="13.8" hidden="1" x14ac:dyDescent="0.25">
      <c r="B131" s="127"/>
      <c r="C131" s="92"/>
      <c r="D131" s="92"/>
      <c r="E131" s="92"/>
      <c r="F131" s="67"/>
      <c r="G131" s="67"/>
      <c r="H131" s="67"/>
      <c r="I131" s="67"/>
      <c r="J131" s="149"/>
      <c r="K131" s="125"/>
      <c r="L131" s="127"/>
      <c r="M131" s="13"/>
      <c r="N131" s="13"/>
      <c r="O131" s="13"/>
      <c r="P131" s="13"/>
      <c r="Q131" s="13"/>
      <c r="R131" s="13"/>
      <c r="S131" s="13"/>
      <c r="T131" s="126"/>
      <c r="U131" s="13"/>
    </row>
    <row r="132" spans="2:56" ht="13.8" x14ac:dyDescent="0.25">
      <c r="B132" s="127"/>
      <c r="C132" s="382" t="s">
        <v>58</v>
      </c>
      <c r="D132" s="380"/>
      <c r="E132" s="380"/>
      <c r="F132" s="380"/>
      <c r="G132" s="380"/>
      <c r="H132" s="166"/>
      <c r="I132" s="67"/>
      <c r="J132" s="149"/>
      <c r="K132" s="125"/>
      <c r="L132" s="127"/>
      <c r="M132" s="382" t="s">
        <v>58</v>
      </c>
      <c r="N132" s="380"/>
      <c r="O132" s="380"/>
      <c r="P132" s="380"/>
      <c r="Q132" s="380"/>
      <c r="R132" s="166"/>
      <c r="T132" s="126"/>
      <c r="U132" s="13"/>
    </row>
    <row r="133" spans="2:56" ht="13.8" x14ac:dyDescent="0.25">
      <c r="B133" s="127"/>
      <c r="C133" s="380" t="s">
        <v>59</v>
      </c>
      <c r="D133" s="380"/>
      <c r="E133" s="380"/>
      <c r="F133" s="380"/>
      <c r="G133" s="380"/>
      <c r="H133" s="168"/>
      <c r="I133" s="67" t="s">
        <v>30</v>
      </c>
      <c r="J133" s="151"/>
      <c r="K133" s="165"/>
      <c r="L133" s="15"/>
      <c r="M133" s="380" t="s">
        <v>59</v>
      </c>
      <c r="N133" s="380"/>
      <c r="O133" s="380"/>
      <c r="P133" s="380"/>
      <c r="Q133" s="380"/>
      <c r="R133" s="123" t="str">
        <f>IF($P$30="j",H133,"")</f>
        <v/>
      </c>
      <c r="S133" s="67" t="s">
        <v>30</v>
      </c>
      <c r="T133" s="151"/>
      <c r="U133" s="13"/>
    </row>
    <row r="134" spans="2:56" ht="13.8" x14ac:dyDescent="0.25">
      <c r="B134" s="127"/>
      <c r="C134" s="380" t="s">
        <v>60</v>
      </c>
      <c r="D134" s="380"/>
      <c r="E134" s="380"/>
      <c r="F134" s="380"/>
      <c r="G134" s="380"/>
      <c r="H134" s="4"/>
      <c r="I134" s="67"/>
      <c r="J134" s="149"/>
      <c r="K134" s="125"/>
      <c r="L134" s="127"/>
      <c r="M134" s="380" t="s">
        <v>60</v>
      </c>
      <c r="N134" s="380"/>
      <c r="O134" s="380"/>
      <c r="P134" s="380"/>
      <c r="Q134" s="380"/>
      <c r="S134" s="67"/>
      <c r="T134" s="126"/>
      <c r="U134" s="13"/>
    </row>
    <row r="135" spans="2:56" ht="13.8" x14ac:dyDescent="0.25">
      <c r="B135" s="127"/>
      <c r="C135" s="124" t="s">
        <v>61</v>
      </c>
      <c r="D135" s="124"/>
      <c r="E135" s="124"/>
      <c r="F135" s="124"/>
      <c r="G135" s="124"/>
      <c r="H135" s="67"/>
      <c r="I135" s="67"/>
      <c r="J135" s="149"/>
      <c r="K135" s="125"/>
      <c r="L135" s="127"/>
      <c r="M135" s="153" t="s">
        <v>61</v>
      </c>
      <c r="N135" s="153"/>
      <c r="O135" s="153"/>
      <c r="P135" s="153"/>
      <c r="Q135" s="153"/>
      <c r="R135" s="67"/>
      <c r="S135" s="67"/>
      <c r="T135" s="126"/>
      <c r="U135" s="13"/>
    </row>
    <row r="136" spans="2:56" ht="13.8" x14ac:dyDescent="0.25">
      <c r="B136" s="127"/>
      <c r="C136" s="150" t="s">
        <v>45</v>
      </c>
      <c r="D136" s="150"/>
      <c r="E136" s="150"/>
      <c r="F136" s="150"/>
      <c r="G136" s="150"/>
      <c r="H136" s="123"/>
      <c r="I136" s="67" t="s">
        <v>30</v>
      </c>
      <c r="J136" s="151"/>
      <c r="K136" s="125"/>
      <c r="L136" s="127"/>
      <c r="M136" s="153" t="s">
        <v>45</v>
      </c>
      <c r="N136" s="153"/>
      <c r="O136" s="153"/>
      <c r="P136" s="153"/>
      <c r="Q136" s="153"/>
      <c r="R136" s="123" t="str">
        <f>IF($P$30="J",H136,"")</f>
        <v/>
      </c>
      <c r="S136" s="67" t="s">
        <v>30</v>
      </c>
      <c r="T136" s="151"/>
      <c r="U136" s="13"/>
    </row>
    <row r="137" spans="2:56" ht="13.8" x14ac:dyDescent="0.25">
      <c r="B137" s="127"/>
      <c r="C137" s="92"/>
      <c r="D137" s="92"/>
      <c r="E137" s="92"/>
      <c r="F137" s="67"/>
      <c r="G137" s="67"/>
      <c r="H137" s="67"/>
      <c r="I137" s="67"/>
      <c r="J137" s="149"/>
      <c r="K137" s="125"/>
      <c r="L137" s="127"/>
      <c r="M137" s="13"/>
      <c r="N137" s="13"/>
      <c r="O137" s="13"/>
      <c r="P137" s="13"/>
      <c r="Q137" s="13"/>
      <c r="R137" s="13"/>
      <c r="S137" s="13"/>
      <c r="T137" s="126"/>
      <c r="U137" s="13"/>
    </row>
    <row r="138" spans="2:56" ht="13.8" x14ac:dyDescent="0.25">
      <c r="B138" s="127"/>
      <c r="C138" s="380" t="s">
        <v>44</v>
      </c>
      <c r="D138" s="380"/>
      <c r="E138" s="380"/>
      <c r="F138" s="380"/>
      <c r="G138" s="381"/>
      <c r="H138" s="378"/>
      <c r="I138" s="379"/>
      <c r="J138" s="149"/>
      <c r="K138" s="125"/>
      <c r="L138" s="127"/>
      <c r="M138" s="380" t="s">
        <v>44</v>
      </c>
      <c r="N138" s="380"/>
      <c r="O138" s="380"/>
      <c r="P138" s="380"/>
      <c r="Q138" s="381"/>
      <c r="R138" s="378" t="str">
        <f>IF($P$30="J",H138,"")</f>
        <v/>
      </c>
      <c r="S138" s="379"/>
      <c r="T138" s="126"/>
      <c r="U138" s="13"/>
    </row>
    <row r="139" spans="2:56" ht="13.8" x14ac:dyDescent="0.25">
      <c r="B139" s="127"/>
      <c r="C139" s="124" t="s">
        <v>35</v>
      </c>
      <c r="D139" s="124"/>
      <c r="E139" s="124"/>
      <c r="F139" s="124"/>
      <c r="G139" s="124"/>
      <c r="H139" s="372"/>
      <c r="I139" s="374"/>
      <c r="J139" s="149"/>
      <c r="K139" s="125"/>
      <c r="L139" s="127"/>
      <c r="M139" s="153" t="s">
        <v>35</v>
      </c>
      <c r="N139" s="153"/>
      <c r="O139" s="153"/>
      <c r="P139" s="153"/>
      <c r="Q139" s="153"/>
      <c r="R139" s="372"/>
      <c r="S139" s="374"/>
      <c r="T139" s="126"/>
      <c r="U139" s="13"/>
    </row>
    <row r="140" spans="2:56" ht="13.8" x14ac:dyDescent="0.25">
      <c r="B140" s="127"/>
      <c r="C140" s="124"/>
      <c r="D140" s="124"/>
      <c r="E140" s="124"/>
      <c r="F140" s="124"/>
      <c r="G140" s="124"/>
      <c r="H140" s="375"/>
      <c r="I140" s="377"/>
      <c r="J140" s="149"/>
      <c r="K140" s="125"/>
      <c r="L140" s="127"/>
      <c r="M140" s="153"/>
      <c r="N140" s="153"/>
      <c r="O140" s="153"/>
      <c r="P140" s="153"/>
      <c r="Q140" s="153"/>
      <c r="R140" s="375"/>
      <c r="S140" s="377"/>
      <c r="T140" s="126"/>
      <c r="U140" s="13"/>
    </row>
    <row r="141" spans="2:56" ht="13.8" x14ac:dyDescent="0.25">
      <c r="B141" s="16"/>
      <c r="C141" s="89"/>
      <c r="D141" s="89"/>
      <c r="E141" s="89"/>
      <c r="F141" s="117"/>
      <c r="G141" s="117"/>
      <c r="H141" s="117"/>
      <c r="I141" s="117"/>
      <c r="J141" s="21"/>
      <c r="K141" s="125"/>
      <c r="L141" s="16"/>
      <c r="M141" s="18"/>
      <c r="N141" s="18"/>
      <c r="O141" s="18"/>
      <c r="P141" s="18"/>
      <c r="Q141" s="18"/>
      <c r="R141" s="18"/>
      <c r="S141" s="18"/>
      <c r="T141" s="21"/>
      <c r="U141" s="13"/>
    </row>
    <row r="142" spans="2:56" ht="6" customHeight="1" x14ac:dyDescent="0.25">
      <c r="B142" s="13"/>
      <c r="C142" s="92"/>
      <c r="D142" s="92"/>
      <c r="E142" s="92"/>
      <c r="F142" s="67"/>
      <c r="G142" s="67"/>
      <c r="H142" s="67"/>
      <c r="I142" s="67"/>
      <c r="J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2:56" ht="33" customHeight="1" x14ac:dyDescent="0.25">
      <c r="B143" s="13"/>
      <c r="C143" s="92"/>
      <c r="D143" s="92"/>
      <c r="E143" s="92"/>
      <c r="F143" s="67"/>
      <c r="G143" s="67"/>
      <c r="H143" s="67"/>
      <c r="I143" s="67"/>
      <c r="J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2:56" ht="31.2" customHeight="1" thickBot="1" x14ac:dyDescent="0.35"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</row>
    <row r="145" spans="1:47" ht="7.5" customHeight="1" x14ac:dyDescent="0.25">
      <c r="B145" s="73"/>
      <c r="C145" s="74"/>
      <c r="D145" s="74"/>
      <c r="E145" s="75"/>
      <c r="F145" s="76"/>
      <c r="G145" s="77"/>
      <c r="H145" s="75"/>
      <c r="I145" s="76"/>
      <c r="J145" s="78"/>
      <c r="K145" s="6"/>
      <c r="L145" s="73"/>
      <c r="M145" s="74"/>
      <c r="N145" s="74"/>
      <c r="O145" s="75"/>
      <c r="P145" s="76"/>
      <c r="Q145" s="77"/>
      <c r="R145" s="75"/>
      <c r="S145" s="76"/>
      <c r="T145" s="78"/>
      <c r="U145" s="6"/>
    </row>
    <row r="146" spans="1:47" customFormat="1" ht="7.2" customHeight="1" x14ac:dyDescent="0.25">
      <c r="A146" s="4"/>
      <c r="B146" s="127"/>
      <c r="C146" s="214"/>
      <c r="D146" s="215"/>
      <c r="E146" s="215"/>
      <c r="F146" s="216"/>
      <c r="G146" s="216"/>
      <c r="H146" s="216"/>
      <c r="I146" s="217"/>
      <c r="J146" s="218"/>
      <c r="K146" s="13"/>
      <c r="L146" s="127"/>
      <c r="M146" s="219"/>
      <c r="N146" s="219"/>
      <c r="O146" s="219"/>
      <c r="P146" s="219"/>
      <c r="Q146" s="219"/>
      <c r="R146" s="220"/>
      <c r="S146" s="221"/>
      <c r="T146" s="218"/>
      <c r="U146" s="222"/>
      <c r="V146" s="223"/>
      <c r="W146" s="223"/>
      <c r="X146" s="223"/>
      <c r="Y146" s="224"/>
      <c r="Z146" s="224"/>
      <c r="AA146" s="224"/>
      <c r="AB146" s="224"/>
      <c r="AC146" s="224"/>
    </row>
    <row r="147" spans="1:47" customFormat="1" ht="24.75" customHeight="1" x14ac:dyDescent="0.25">
      <c r="A147" s="4"/>
      <c r="B147" s="127"/>
      <c r="C147" s="390" t="s">
        <v>92</v>
      </c>
      <c r="D147" s="391"/>
      <c r="E147" s="391"/>
      <c r="F147" s="391"/>
      <c r="G147" s="391"/>
      <c r="H147" s="391"/>
      <c r="I147" s="392"/>
      <c r="J147" s="218"/>
      <c r="K147" s="13"/>
      <c r="L147" s="15"/>
      <c r="M147" s="219"/>
      <c r="N147" s="219"/>
      <c r="O147" s="219"/>
      <c r="P147" s="219"/>
      <c r="Q147" s="219"/>
      <c r="R147" s="220"/>
      <c r="S147" s="221"/>
      <c r="T147" s="218"/>
      <c r="U147" s="222"/>
      <c r="V147" s="223"/>
      <c r="W147" s="223"/>
      <c r="X147" s="223"/>
      <c r="Y147" s="224"/>
      <c r="Z147" s="224"/>
      <c r="AA147" s="224"/>
      <c r="AB147" s="224"/>
      <c r="AC147" s="224"/>
    </row>
    <row r="148" spans="1:47" customFormat="1" ht="6.75" customHeight="1" x14ac:dyDescent="0.25">
      <c r="A148" s="4"/>
      <c r="B148" s="15"/>
      <c r="C148" s="212"/>
      <c r="D148" s="211"/>
      <c r="E148" s="211"/>
      <c r="F148" s="67"/>
      <c r="G148" s="67"/>
      <c r="H148" s="67"/>
      <c r="I148" s="225"/>
      <c r="J148" s="218"/>
      <c r="K148" s="13"/>
      <c r="L148" s="15"/>
      <c r="M148" s="219"/>
      <c r="N148" s="219"/>
      <c r="O148" s="219"/>
      <c r="P148" s="219"/>
      <c r="Q148" s="219"/>
      <c r="R148" s="220"/>
      <c r="S148" s="221"/>
      <c r="T148" s="218"/>
      <c r="U148" s="222"/>
      <c r="V148" s="223"/>
      <c r="W148" s="223"/>
      <c r="X148" s="223"/>
      <c r="Y148" s="224"/>
      <c r="Z148" s="224"/>
      <c r="AA148" s="224"/>
      <c r="AB148" s="224"/>
      <c r="AC148" s="224"/>
    </row>
    <row r="149" spans="1:47" customFormat="1" x14ac:dyDescent="0.25">
      <c r="A149" s="4"/>
      <c r="B149" s="15"/>
      <c r="C149" s="212" t="s">
        <v>14</v>
      </c>
      <c r="D149" s="211"/>
      <c r="E149" s="211"/>
      <c r="F149" s="66"/>
      <c r="G149" s="67" t="s">
        <v>1</v>
      </c>
      <c r="H149" s="68"/>
      <c r="I149" s="225" t="s">
        <v>0</v>
      </c>
      <c r="J149" s="218"/>
      <c r="K149" s="13"/>
      <c r="L149" s="15"/>
      <c r="M149" s="219"/>
      <c r="N149" s="219"/>
      <c r="O149" s="219"/>
      <c r="P149" s="219"/>
      <c r="Q149" s="219"/>
      <c r="R149" s="220"/>
      <c r="S149" s="221"/>
      <c r="T149" s="218"/>
      <c r="U149" s="222"/>
      <c r="V149" s="223"/>
      <c r="W149" s="223"/>
      <c r="X149" s="223"/>
      <c r="Y149" s="224"/>
      <c r="Z149" s="224"/>
      <c r="AA149" s="224"/>
      <c r="AB149" s="224"/>
      <c r="AC149" s="224"/>
    </row>
    <row r="150" spans="1:47" customFormat="1" ht="6" customHeight="1" x14ac:dyDescent="0.25">
      <c r="A150" s="4"/>
      <c r="B150" s="15"/>
      <c r="C150" s="212"/>
      <c r="D150" s="211"/>
      <c r="E150" s="211"/>
      <c r="F150" s="67"/>
      <c r="G150" s="67"/>
      <c r="H150" s="67"/>
      <c r="I150" s="225"/>
      <c r="J150" s="218"/>
      <c r="K150" s="13"/>
      <c r="L150" s="15"/>
      <c r="M150" s="219"/>
      <c r="N150" s="219"/>
      <c r="O150" s="219"/>
      <c r="P150" s="219"/>
      <c r="Q150" s="219"/>
      <c r="R150" s="220"/>
      <c r="S150" s="221"/>
      <c r="T150" s="218"/>
      <c r="U150" s="222"/>
      <c r="V150" s="223"/>
      <c r="W150" s="223"/>
      <c r="X150" s="223"/>
      <c r="Y150" s="224"/>
      <c r="Z150" s="224"/>
      <c r="AA150" s="224"/>
      <c r="AB150" s="224"/>
      <c r="AC150" s="224"/>
    </row>
    <row r="151" spans="1:47" customFormat="1" ht="14.25" customHeight="1" x14ac:dyDescent="0.25">
      <c r="A151" s="4"/>
      <c r="B151" s="15"/>
      <c r="C151" s="212" t="s">
        <v>93</v>
      </c>
      <c r="D151" s="211"/>
      <c r="E151" s="211"/>
      <c r="F151" s="211"/>
      <c r="G151" s="211"/>
      <c r="H151" s="211"/>
      <c r="I151" s="225"/>
      <c r="J151" s="218"/>
      <c r="K151" s="13"/>
      <c r="L151" s="15"/>
      <c r="M151" s="219"/>
      <c r="N151" s="219"/>
      <c r="O151" s="219"/>
      <c r="P151" s="219"/>
      <c r="Q151" s="219"/>
      <c r="R151" s="220"/>
      <c r="S151" s="221"/>
      <c r="T151" s="218"/>
      <c r="U151" s="222"/>
      <c r="V151" s="223"/>
      <c r="W151" s="223"/>
      <c r="X151" s="223"/>
      <c r="Y151" s="224"/>
      <c r="Z151" s="224"/>
      <c r="AA151" s="224"/>
      <c r="AB151" s="224"/>
      <c r="AC151" s="224"/>
    </row>
    <row r="152" spans="1:47" customFormat="1" x14ac:dyDescent="0.25">
      <c r="A152" s="4"/>
      <c r="B152" s="15"/>
      <c r="C152" s="226"/>
      <c r="D152" s="227"/>
      <c r="E152" s="227"/>
      <c r="F152" s="66"/>
      <c r="G152" s="67" t="s">
        <v>1</v>
      </c>
      <c r="H152" s="68"/>
      <c r="I152" s="225" t="s">
        <v>0</v>
      </c>
      <c r="J152" s="218"/>
      <c r="K152" s="13"/>
      <c r="L152" s="15"/>
      <c r="M152" s="219"/>
      <c r="N152" s="219"/>
      <c r="O152" s="219"/>
      <c r="P152" s="219"/>
      <c r="Q152" s="219"/>
      <c r="R152" s="220"/>
      <c r="S152" s="221"/>
      <c r="T152" s="218"/>
      <c r="U152" s="222"/>
      <c r="V152" s="223"/>
      <c r="W152" s="223"/>
      <c r="X152" s="223"/>
      <c r="Y152" s="224"/>
      <c r="Z152" s="224"/>
      <c r="AA152" s="224"/>
      <c r="AB152" s="224"/>
      <c r="AC152" s="224"/>
    </row>
    <row r="153" spans="1:47" customFormat="1" ht="7.5" customHeight="1" x14ac:dyDescent="0.25">
      <c r="A153" s="4"/>
      <c r="B153" s="15"/>
      <c r="C153" s="228"/>
      <c r="D153" s="227"/>
      <c r="E153" s="227"/>
      <c r="F153" s="67"/>
      <c r="G153" s="67"/>
      <c r="H153" s="67"/>
      <c r="I153" s="225"/>
      <c r="J153" s="218"/>
      <c r="K153" s="13"/>
      <c r="L153" s="15"/>
      <c r="M153" s="219"/>
      <c r="N153" s="219"/>
      <c r="O153" s="219"/>
      <c r="P153" s="219"/>
      <c r="Q153" s="219"/>
      <c r="R153" s="220"/>
      <c r="S153" s="221"/>
      <c r="T153" s="218"/>
      <c r="U153" s="222"/>
      <c r="V153" s="223"/>
      <c r="W153" s="223"/>
      <c r="X153" s="223"/>
      <c r="Y153" s="224"/>
      <c r="Z153" s="224"/>
      <c r="AA153" s="224"/>
      <c r="AB153" s="224"/>
      <c r="AC153" s="224"/>
    </row>
    <row r="154" spans="1:47" customFormat="1" x14ac:dyDescent="0.25">
      <c r="A154" s="4"/>
      <c r="B154" s="15"/>
      <c r="C154" s="212" t="s">
        <v>17</v>
      </c>
      <c r="D154" s="211"/>
      <c r="E154" s="211"/>
      <c r="F154" s="66"/>
      <c r="G154" s="67" t="s">
        <v>1</v>
      </c>
      <c r="H154" s="68"/>
      <c r="I154" s="225" t="s">
        <v>0</v>
      </c>
      <c r="J154" s="218"/>
      <c r="K154" s="13"/>
      <c r="L154" s="15"/>
      <c r="M154" s="219"/>
      <c r="N154" s="219"/>
      <c r="O154" s="219"/>
      <c r="P154" s="219"/>
      <c r="Q154" s="219"/>
      <c r="R154" s="220"/>
      <c r="S154" s="221"/>
      <c r="T154" s="218"/>
      <c r="U154" s="222"/>
      <c r="V154" s="229"/>
      <c r="W154" s="229"/>
      <c r="X154" s="223"/>
      <c r="Y154" s="224"/>
      <c r="Z154" s="224"/>
      <c r="AA154" s="224"/>
      <c r="AB154" s="224"/>
      <c r="AC154" s="224"/>
    </row>
    <row r="155" spans="1:47" customFormat="1" ht="8.25" customHeight="1" x14ac:dyDescent="0.25">
      <c r="A155" s="4"/>
      <c r="B155" s="15"/>
      <c r="C155" s="212"/>
      <c r="D155" s="211"/>
      <c r="E155" s="211"/>
      <c r="F155" s="67"/>
      <c r="G155" s="67"/>
      <c r="H155" s="67"/>
      <c r="I155" s="225"/>
      <c r="J155" s="218"/>
      <c r="K155" s="41"/>
      <c r="L155" s="15"/>
      <c r="M155" s="219"/>
      <c r="N155" s="219"/>
      <c r="O155" s="219"/>
      <c r="P155" s="219"/>
      <c r="Q155" s="219"/>
      <c r="R155" s="220"/>
      <c r="S155" s="221"/>
      <c r="T155" s="218"/>
      <c r="U155" s="222"/>
      <c r="V155" s="229"/>
      <c r="W155" s="229"/>
      <c r="X155" s="223"/>
      <c r="Y155" s="224"/>
      <c r="Z155" s="224"/>
      <c r="AA155" s="224"/>
      <c r="AB155" s="224"/>
      <c r="AC155" s="224"/>
    </row>
    <row r="156" spans="1:47" customFormat="1" ht="29.25" customHeight="1" x14ac:dyDescent="0.25">
      <c r="A156" s="4"/>
      <c r="B156" s="15"/>
      <c r="C156" s="366" t="s">
        <v>94</v>
      </c>
      <c r="D156" s="367"/>
      <c r="E156" s="367"/>
      <c r="F156" s="367"/>
      <c r="G156" s="367"/>
      <c r="H156" s="367"/>
      <c r="I156" s="393"/>
      <c r="J156" s="218"/>
      <c r="K156" s="13"/>
      <c r="L156" s="15"/>
      <c r="M156" s="219"/>
      <c r="N156" s="219"/>
      <c r="O156" s="219"/>
      <c r="P156" s="219"/>
      <c r="Q156" s="219"/>
      <c r="R156" s="220"/>
      <c r="S156" s="221"/>
      <c r="T156" s="218"/>
      <c r="U156" s="222"/>
      <c r="V156" s="229"/>
      <c r="W156" s="229"/>
      <c r="X156" s="223"/>
      <c r="Y156" s="224"/>
      <c r="Z156" s="224"/>
      <c r="AA156" s="224"/>
      <c r="AB156" s="224"/>
      <c r="AC156" s="224"/>
    </row>
    <row r="157" spans="1:47" customFormat="1" x14ac:dyDescent="0.25">
      <c r="A157" s="4"/>
      <c r="B157" s="15"/>
      <c r="C157" s="366"/>
      <c r="D157" s="367"/>
      <c r="E157" s="394"/>
      <c r="F157" s="66"/>
      <c r="G157" s="67" t="s">
        <v>1</v>
      </c>
      <c r="H157" s="68"/>
      <c r="I157" s="225" t="s">
        <v>0</v>
      </c>
      <c r="J157" s="218"/>
      <c r="K157" s="13"/>
      <c r="L157" s="15"/>
      <c r="M157" s="219"/>
      <c r="N157" s="219"/>
      <c r="O157" s="219"/>
      <c r="P157" s="219"/>
      <c r="Q157" s="219"/>
      <c r="R157" s="220"/>
      <c r="S157" s="221"/>
      <c r="T157" s="218"/>
      <c r="U157" s="230"/>
      <c r="V157" s="231"/>
      <c r="W157" s="231"/>
      <c r="X157" s="231"/>
      <c r="Y157" s="224"/>
      <c r="Z157" s="224"/>
      <c r="AA157" s="224"/>
      <c r="AB157" s="224"/>
      <c r="AC157" s="224"/>
    </row>
    <row r="158" spans="1:47" s="245" customFormat="1" ht="7.5" customHeight="1" thickBot="1" x14ac:dyDescent="0.3">
      <c r="A158" s="236"/>
      <c r="B158" s="237"/>
      <c r="C158" s="238"/>
      <c r="D158" s="239"/>
      <c r="E158" s="239"/>
      <c r="F158" s="239"/>
      <c r="G158" s="239"/>
      <c r="H158" s="239"/>
      <c r="I158" s="239"/>
      <c r="J158" s="240"/>
      <c r="K158" s="236"/>
      <c r="L158" s="237"/>
      <c r="M158" s="238"/>
      <c r="N158" s="239"/>
      <c r="O158" s="239"/>
      <c r="P158" s="239"/>
      <c r="Q158" s="239"/>
      <c r="R158" s="239"/>
      <c r="S158" s="239"/>
      <c r="T158" s="240"/>
      <c r="U158" s="241"/>
      <c r="V158" s="242"/>
      <c r="W158" s="243"/>
      <c r="X158" s="242"/>
      <c r="Y158" s="242"/>
      <c r="Z158" s="244"/>
      <c r="AA158" s="154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  <c r="AR158" s="242"/>
      <c r="AS158" s="242"/>
      <c r="AT158" s="242"/>
      <c r="AU158" s="242"/>
    </row>
    <row r="159" spans="1:47" s="245" customFormat="1" ht="7.5" customHeight="1" x14ac:dyDescent="0.25">
      <c r="A159" s="236"/>
      <c r="B159" s="246"/>
      <c r="C159" s="247"/>
      <c r="D159" s="248"/>
      <c r="E159" s="248"/>
      <c r="F159" s="248"/>
      <c r="G159" s="248"/>
      <c r="H159" s="248"/>
      <c r="I159" s="248"/>
      <c r="J159" s="236"/>
      <c r="K159" s="236"/>
      <c r="L159" s="246"/>
      <c r="M159" s="247"/>
      <c r="N159" s="248"/>
      <c r="O159" s="248"/>
      <c r="P159" s="248"/>
      <c r="Q159" s="248"/>
      <c r="R159" s="248"/>
      <c r="S159" s="248"/>
      <c r="T159" s="236"/>
      <c r="U159" s="241"/>
      <c r="V159" s="242"/>
      <c r="W159" s="243"/>
      <c r="X159" s="242"/>
      <c r="Y159" s="242"/>
      <c r="Z159" s="244"/>
      <c r="AA159" s="154"/>
      <c r="AB159" s="242"/>
      <c r="AC159" s="242"/>
      <c r="AD159" s="242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2"/>
      <c r="AP159" s="242"/>
      <c r="AQ159" s="242"/>
      <c r="AR159" s="242"/>
      <c r="AS159" s="242"/>
      <c r="AT159" s="242"/>
      <c r="AU159" s="242"/>
    </row>
    <row r="160" spans="1:47" s="245" customFormat="1" ht="6" customHeight="1" x14ac:dyDescent="0.25">
      <c r="A160" s="236"/>
      <c r="B160" s="249"/>
      <c r="C160" s="250"/>
      <c r="D160" s="251"/>
      <c r="E160" s="251"/>
      <c r="F160" s="251"/>
      <c r="G160" s="251"/>
      <c r="H160" s="251"/>
      <c r="I160" s="251"/>
      <c r="J160" s="252"/>
      <c r="K160" s="241"/>
      <c r="L160" s="249"/>
      <c r="M160" s="250"/>
      <c r="N160" s="251"/>
      <c r="O160" s="251"/>
      <c r="P160" s="251"/>
      <c r="Q160" s="251"/>
      <c r="R160" s="251"/>
      <c r="S160" s="251"/>
      <c r="T160" s="252"/>
      <c r="U160" s="241"/>
      <c r="V160" s="242"/>
      <c r="W160" s="243"/>
      <c r="X160" s="242"/>
      <c r="Y160" s="242"/>
      <c r="Z160" s="244"/>
      <c r="AA160" s="154"/>
      <c r="AB160" s="242"/>
      <c r="AC160" s="242"/>
      <c r="AD160" s="242"/>
      <c r="AE160" s="242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2"/>
      <c r="AP160" s="242"/>
      <c r="AQ160" s="242"/>
      <c r="AR160" s="242"/>
      <c r="AS160" s="242"/>
      <c r="AT160" s="242"/>
      <c r="AU160" s="242"/>
    </row>
    <row r="161" spans="1:48" s="245" customFormat="1" ht="12.75" customHeight="1" x14ac:dyDescent="0.25">
      <c r="A161" s="236"/>
      <c r="B161" s="253" t="s">
        <v>97</v>
      </c>
      <c r="C161" s="90"/>
      <c r="D161" s="112"/>
      <c r="E161" s="112"/>
      <c r="F161" s="112"/>
      <c r="G161" s="112"/>
      <c r="H161" s="112"/>
      <c r="I161" s="254" t="s">
        <v>48</v>
      </c>
      <c r="J161" s="255"/>
      <c r="K161" s="241"/>
      <c r="L161" s="253" t="s">
        <v>97</v>
      </c>
      <c r="M161" s="90"/>
      <c r="N161" s="112"/>
      <c r="O161" s="112"/>
      <c r="P161" s="112"/>
      <c r="Q161" s="112"/>
      <c r="R161" s="112"/>
      <c r="S161" s="254" t="s">
        <v>48</v>
      </c>
      <c r="T161" s="255"/>
      <c r="U161" s="241"/>
      <c r="V161" s="242"/>
      <c r="W161" s="243"/>
      <c r="X161" s="242"/>
      <c r="Y161" s="242"/>
      <c r="Z161" s="244"/>
      <c r="AA161" s="154"/>
      <c r="AB161" s="242"/>
      <c r="AC161" s="242"/>
      <c r="AD161" s="242"/>
      <c r="AE161" s="242"/>
      <c r="AF161" s="242"/>
      <c r="AG161" s="242"/>
      <c r="AH161" s="242"/>
      <c r="AI161" s="242"/>
      <c r="AJ161" s="242"/>
      <c r="AK161" s="242"/>
      <c r="AL161" s="242"/>
      <c r="AM161" s="242"/>
      <c r="AN161" s="242"/>
      <c r="AO161" s="242"/>
      <c r="AP161" s="242"/>
      <c r="AQ161" s="242"/>
      <c r="AR161" s="242"/>
      <c r="AS161" s="242"/>
      <c r="AT161" s="242"/>
      <c r="AU161" s="242"/>
    </row>
    <row r="162" spans="1:48" s="245" customFormat="1" ht="5.25" customHeight="1" x14ac:dyDescent="0.25">
      <c r="A162" s="236"/>
      <c r="B162" s="256"/>
      <c r="C162" s="90"/>
      <c r="D162" s="112"/>
      <c r="E162" s="112"/>
      <c r="F162" s="112"/>
      <c r="G162" s="112"/>
      <c r="H162" s="112"/>
      <c r="I162" s="248"/>
      <c r="J162" s="255"/>
      <c r="K162" s="241"/>
      <c r="L162" s="256"/>
      <c r="M162" s="90"/>
      <c r="N162" s="112"/>
      <c r="O162" s="112"/>
      <c r="P162" s="112"/>
      <c r="Q162" s="112"/>
      <c r="R162" s="112"/>
      <c r="S162" s="248"/>
      <c r="T162" s="255"/>
      <c r="U162" s="241"/>
      <c r="V162" s="242"/>
      <c r="W162" s="243"/>
      <c r="X162" s="242"/>
      <c r="Y162" s="242"/>
      <c r="Z162" s="244"/>
      <c r="AA162" s="154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2"/>
      <c r="AM162" s="242"/>
      <c r="AN162" s="242"/>
      <c r="AO162" s="242"/>
      <c r="AP162" s="242"/>
      <c r="AQ162" s="242"/>
      <c r="AR162" s="242"/>
      <c r="AS162" s="242"/>
      <c r="AT162" s="242"/>
      <c r="AU162" s="242"/>
    </row>
    <row r="163" spans="1:48" s="245" customFormat="1" ht="12.75" customHeight="1" x14ac:dyDescent="0.25">
      <c r="A163" s="236"/>
      <c r="B163" s="256"/>
      <c r="C163" s="397"/>
      <c r="D163" s="398"/>
      <c r="E163" s="398"/>
      <c r="F163" s="398"/>
      <c r="G163" s="398"/>
      <c r="H163" s="399"/>
      <c r="I163" s="398"/>
      <c r="J163" s="255"/>
      <c r="K163" s="241"/>
      <c r="L163" s="256"/>
      <c r="M163" s="397" t="str">
        <f t="shared" ref="M163:M168" si="24">IF($P$30="J",C163,"")</f>
        <v/>
      </c>
      <c r="N163" s="398"/>
      <c r="O163" s="398"/>
      <c r="P163" s="398"/>
      <c r="Q163" s="398"/>
      <c r="R163" s="399" t="str">
        <f t="shared" ref="R163:R168" si="25">IF($P$30="J",H163,"")</f>
        <v/>
      </c>
      <c r="S163" s="398"/>
      <c r="T163" s="255"/>
      <c r="U163" s="241"/>
      <c r="V163" s="242"/>
      <c r="W163" s="243"/>
      <c r="X163" s="242"/>
      <c r="Y163" s="242"/>
      <c r="Z163" s="244"/>
      <c r="AA163" s="154"/>
      <c r="AB163" s="242"/>
      <c r="AC163" s="242"/>
      <c r="AD163" s="242"/>
      <c r="AE163" s="242"/>
      <c r="AF163" s="242"/>
      <c r="AG163" s="242"/>
      <c r="AH163" s="242"/>
      <c r="AI163" s="242"/>
      <c r="AJ163" s="242"/>
      <c r="AK163" s="242"/>
      <c r="AL163" s="242"/>
      <c r="AM163" s="242"/>
      <c r="AN163" s="242"/>
      <c r="AO163" s="242"/>
      <c r="AP163" s="242"/>
      <c r="AQ163" s="242"/>
      <c r="AR163" s="242"/>
      <c r="AS163" s="242"/>
      <c r="AT163" s="242"/>
      <c r="AU163" s="242"/>
    </row>
    <row r="164" spans="1:48" s="245" customFormat="1" ht="12.75" customHeight="1" x14ac:dyDescent="0.25">
      <c r="A164" s="236"/>
      <c r="B164" s="256"/>
      <c r="C164" s="397"/>
      <c r="D164" s="398"/>
      <c r="E164" s="398"/>
      <c r="F164" s="398"/>
      <c r="G164" s="398"/>
      <c r="H164" s="399"/>
      <c r="I164" s="398"/>
      <c r="J164" s="255"/>
      <c r="K164" s="241"/>
      <c r="L164" s="256"/>
      <c r="M164" s="397" t="str">
        <f t="shared" si="24"/>
        <v/>
      </c>
      <c r="N164" s="398"/>
      <c r="O164" s="398"/>
      <c r="P164" s="398"/>
      <c r="Q164" s="398"/>
      <c r="R164" s="399" t="str">
        <f t="shared" si="25"/>
        <v/>
      </c>
      <c r="S164" s="398"/>
      <c r="T164" s="255"/>
      <c r="U164" s="241"/>
      <c r="V164" s="242"/>
      <c r="W164" s="243"/>
      <c r="X164" s="242"/>
      <c r="Y164" s="242"/>
      <c r="Z164" s="244"/>
      <c r="AA164" s="154"/>
      <c r="AB164" s="242"/>
      <c r="AC164" s="242"/>
      <c r="AD164" s="242"/>
      <c r="AE164" s="242"/>
      <c r="AF164" s="242"/>
      <c r="AG164" s="242"/>
      <c r="AH164" s="242"/>
      <c r="AI164" s="242"/>
      <c r="AJ164" s="242"/>
      <c r="AK164" s="242"/>
      <c r="AL164" s="242"/>
      <c r="AM164" s="242"/>
      <c r="AN164" s="242"/>
      <c r="AO164" s="242"/>
      <c r="AP164" s="242"/>
      <c r="AQ164" s="242"/>
      <c r="AR164" s="242"/>
      <c r="AS164" s="242"/>
      <c r="AT164" s="242"/>
      <c r="AU164" s="242"/>
    </row>
    <row r="165" spans="1:48" s="245" customFormat="1" ht="12.75" customHeight="1" x14ac:dyDescent="0.25">
      <c r="A165" s="236"/>
      <c r="B165" s="256"/>
      <c r="C165" s="400"/>
      <c r="D165" s="396"/>
      <c r="E165" s="396"/>
      <c r="F165" s="396"/>
      <c r="G165" s="396"/>
      <c r="H165" s="395"/>
      <c r="I165" s="396"/>
      <c r="J165" s="255"/>
      <c r="K165" s="241"/>
      <c r="L165" s="256"/>
      <c r="M165" s="397" t="str">
        <f t="shared" si="24"/>
        <v/>
      </c>
      <c r="N165" s="398"/>
      <c r="O165" s="398"/>
      <c r="P165" s="398"/>
      <c r="Q165" s="398"/>
      <c r="R165" s="399" t="str">
        <f t="shared" si="25"/>
        <v/>
      </c>
      <c r="S165" s="398"/>
      <c r="T165" s="255"/>
      <c r="U165" s="241"/>
      <c r="V165" s="242"/>
      <c r="W165" s="243"/>
      <c r="X165" s="242"/>
      <c r="Y165" s="242"/>
      <c r="Z165" s="244"/>
      <c r="AA165" s="154"/>
      <c r="AB165" s="242"/>
      <c r="AC165" s="242"/>
      <c r="AD165" s="242"/>
      <c r="AE165" s="242"/>
      <c r="AF165" s="242"/>
      <c r="AG165" s="242"/>
      <c r="AH165" s="242"/>
      <c r="AI165" s="242"/>
      <c r="AJ165" s="242"/>
      <c r="AK165" s="242"/>
      <c r="AL165" s="242"/>
      <c r="AM165" s="242"/>
      <c r="AN165" s="242"/>
      <c r="AO165" s="242"/>
      <c r="AP165" s="242"/>
      <c r="AQ165" s="242"/>
      <c r="AR165" s="242"/>
      <c r="AS165" s="242"/>
      <c r="AT165" s="242"/>
      <c r="AU165" s="242"/>
    </row>
    <row r="166" spans="1:48" s="245" customFormat="1" ht="12.75" customHeight="1" x14ac:dyDescent="0.25">
      <c r="A166" s="236"/>
      <c r="B166" s="256"/>
      <c r="C166" s="400"/>
      <c r="D166" s="396"/>
      <c r="E166" s="396"/>
      <c r="F166" s="396"/>
      <c r="G166" s="396"/>
      <c r="H166" s="395"/>
      <c r="I166" s="396"/>
      <c r="J166" s="255"/>
      <c r="K166" s="241"/>
      <c r="L166" s="256"/>
      <c r="M166" s="397" t="str">
        <f t="shared" si="24"/>
        <v/>
      </c>
      <c r="N166" s="398"/>
      <c r="O166" s="398"/>
      <c r="P166" s="398"/>
      <c r="Q166" s="398"/>
      <c r="R166" s="399" t="str">
        <f t="shared" si="25"/>
        <v/>
      </c>
      <c r="S166" s="398"/>
      <c r="T166" s="255"/>
      <c r="U166" s="241"/>
      <c r="V166" s="242"/>
      <c r="W166" s="243"/>
      <c r="X166" s="242"/>
      <c r="Y166" s="242"/>
      <c r="Z166" s="244"/>
      <c r="AA166" s="154"/>
      <c r="AB166" s="242"/>
      <c r="AC166" s="242"/>
      <c r="AD166" s="242"/>
      <c r="AE166" s="242"/>
      <c r="AF166" s="242"/>
      <c r="AG166" s="242"/>
      <c r="AH166" s="242"/>
      <c r="AI166" s="242"/>
      <c r="AJ166" s="242"/>
      <c r="AK166" s="242"/>
      <c r="AL166" s="242"/>
      <c r="AM166" s="242"/>
      <c r="AN166" s="242"/>
      <c r="AO166" s="242"/>
      <c r="AP166" s="242"/>
      <c r="AQ166" s="242"/>
      <c r="AR166" s="242"/>
      <c r="AS166" s="242"/>
      <c r="AT166" s="242"/>
      <c r="AU166" s="242"/>
    </row>
    <row r="167" spans="1:48" s="245" customFormat="1" ht="12.75" customHeight="1" x14ac:dyDescent="0.25">
      <c r="A167" s="236"/>
      <c r="B167" s="256"/>
      <c r="C167" s="400"/>
      <c r="D167" s="396"/>
      <c r="E167" s="396"/>
      <c r="F167" s="396"/>
      <c r="G167" s="396"/>
      <c r="H167" s="395"/>
      <c r="I167" s="396"/>
      <c r="J167" s="255"/>
      <c r="K167" s="241"/>
      <c r="L167" s="256"/>
      <c r="M167" s="397" t="str">
        <f t="shared" si="24"/>
        <v/>
      </c>
      <c r="N167" s="398"/>
      <c r="O167" s="398"/>
      <c r="P167" s="398"/>
      <c r="Q167" s="398"/>
      <c r="R167" s="399" t="str">
        <f t="shared" si="25"/>
        <v/>
      </c>
      <c r="S167" s="398"/>
      <c r="T167" s="255"/>
      <c r="U167" s="241"/>
      <c r="V167" s="242"/>
      <c r="W167" s="243"/>
      <c r="X167" s="242"/>
      <c r="Y167" s="242"/>
      <c r="Z167" s="244"/>
      <c r="AA167" s="154"/>
      <c r="AB167" s="242"/>
      <c r="AC167" s="242"/>
      <c r="AD167" s="242"/>
      <c r="AE167" s="242"/>
      <c r="AF167" s="242"/>
      <c r="AG167" s="242"/>
      <c r="AH167" s="242"/>
      <c r="AI167" s="242"/>
      <c r="AJ167" s="242"/>
      <c r="AK167" s="242"/>
      <c r="AL167" s="242"/>
      <c r="AM167" s="242"/>
      <c r="AN167" s="242"/>
      <c r="AO167" s="242"/>
      <c r="AP167" s="242"/>
      <c r="AQ167" s="242"/>
      <c r="AR167" s="242"/>
      <c r="AS167" s="242"/>
      <c r="AT167" s="242"/>
      <c r="AU167" s="242"/>
    </row>
    <row r="168" spans="1:48" s="245" customFormat="1" ht="12.75" customHeight="1" x14ac:dyDescent="0.25">
      <c r="A168" s="236"/>
      <c r="B168" s="257"/>
      <c r="C168" s="400"/>
      <c r="D168" s="396"/>
      <c r="E168" s="396"/>
      <c r="F168" s="396"/>
      <c r="G168" s="396"/>
      <c r="H168" s="395"/>
      <c r="I168" s="396"/>
      <c r="J168" s="255"/>
      <c r="K168" s="241"/>
      <c r="L168" s="257"/>
      <c r="M168" s="397" t="str">
        <f t="shared" si="24"/>
        <v/>
      </c>
      <c r="N168" s="398"/>
      <c r="O168" s="398"/>
      <c r="P168" s="398"/>
      <c r="Q168" s="398"/>
      <c r="R168" s="399" t="str">
        <f t="shared" si="25"/>
        <v/>
      </c>
      <c r="S168" s="398"/>
      <c r="T168" s="255"/>
      <c r="U168" s="241"/>
      <c r="V168" s="242"/>
      <c r="W168" s="243"/>
      <c r="X168" s="242"/>
      <c r="Y168" s="242"/>
      <c r="Z168" s="244"/>
      <c r="AA168" s="154"/>
      <c r="AB168" s="242"/>
      <c r="AC168" s="242"/>
      <c r="AD168" s="242"/>
      <c r="AE168" s="242"/>
      <c r="AF168" s="242"/>
      <c r="AG168" s="242"/>
      <c r="AH168" s="242"/>
      <c r="AI168" s="242"/>
      <c r="AJ168" s="242"/>
      <c r="AK168" s="242"/>
      <c r="AL168" s="242"/>
      <c r="AM168" s="242"/>
      <c r="AN168" s="242"/>
      <c r="AO168" s="242"/>
      <c r="AP168" s="242"/>
      <c r="AQ168" s="242"/>
      <c r="AR168" s="242"/>
      <c r="AS168" s="242"/>
      <c r="AT168" s="242"/>
      <c r="AU168" s="242"/>
    </row>
    <row r="169" spans="1:48" s="245" customFormat="1" ht="7.5" customHeight="1" x14ac:dyDescent="0.25">
      <c r="A169" s="236"/>
      <c r="B169" s="258"/>
      <c r="C169" s="259"/>
      <c r="D169" s="260"/>
      <c r="E169" s="260"/>
      <c r="F169" s="260"/>
      <c r="G169" s="260"/>
      <c r="H169" s="260"/>
      <c r="I169" s="260"/>
      <c r="J169" s="261"/>
      <c r="K169" s="241"/>
      <c r="L169" s="258"/>
      <c r="M169" s="259"/>
      <c r="N169" s="260"/>
      <c r="O169" s="260"/>
      <c r="P169" s="260"/>
      <c r="Q169" s="260"/>
      <c r="R169" s="260"/>
      <c r="S169" s="260"/>
      <c r="T169" s="261"/>
      <c r="U169" s="241"/>
      <c r="V169" s="242"/>
      <c r="W169" s="243"/>
      <c r="X169" s="242"/>
      <c r="Y169" s="242"/>
      <c r="Z169" s="244"/>
      <c r="AA169" s="154"/>
      <c r="AB169" s="242"/>
      <c r="AC169" s="242"/>
      <c r="AD169" s="242"/>
      <c r="AE169" s="242"/>
      <c r="AF169" s="242"/>
      <c r="AG169" s="242"/>
      <c r="AH169" s="242"/>
      <c r="AI169" s="242"/>
      <c r="AJ169" s="242"/>
      <c r="AK169" s="242"/>
      <c r="AL169" s="242"/>
      <c r="AM169" s="242"/>
      <c r="AN169" s="242"/>
      <c r="AO169" s="242"/>
      <c r="AP169" s="242"/>
      <c r="AQ169" s="242"/>
      <c r="AR169" s="242"/>
      <c r="AS169" s="242"/>
      <c r="AT169" s="242"/>
      <c r="AU169" s="242"/>
    </row>
    <row r="170" spans="1:48" s="244" customFormat="1" ht="13.5" customHeight="1" thickBot="1" x14ac:dyDescent="0.3">
      <c r="A170" s="262"/>
      <c r="G170" s="263"/>
      <c r="H170" s="264"/>
      <c r="K170" s="262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AI170" s="265"/>
      <c r="AJ170" s="265"/>
      <c r="AK170" s="265"/>
      <c r="AL170" s="265"/>
      <c r="AM170" s="265"/>
      <c r="AN170" s="265"/>
      <c r="AO170" s="265"/>
      <c r="AP170" s="265"/>
      <c r="AQ170" s="265"/>
      <c r="AR170" s="265"/>
      <c r="AS170" s="265"/>
      <c r="AT170" s="265"/>
      <c r="AU170" s="265"/>
      <c r="AV170" s="266"/>
    </row>
    <row r="171" spans="1:48" s="34" customFormat="1" x14ac:dyDescent="0.25">
      <c r="A171" s="2"/>
      <c r="B171" s="267"/>
      <c r="C171" s="268"/>
      <c r="D171" s="269"/>
      <c r="E171" s="269"/>
      <c r="F171" s="269"/>
      <c r="G171" s="269"/>
      <c r="H171" s="269"/>
      <c r="I171" s="269"/>
      <c r="J171" s="270"/>
      <c r="K171" s="2"/>
      <c r="L171" s="267"/>
      <c r="M171" s="268"/>
      <c r="N171" s="269"/>
      <c r="O171" s="269"/>
      <c r="P171" s="269"/>
      <c r="Q171" s="269"/>
      <c r="R171" s="269"/>
      <c r="S171" s="269"/>
      <c r="T171" s="78"/>
      <c r="U171" s="15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  <c r="AF171" s="244"/>
      <c r="AG171" s="244"/>
      <c r="AH171" s="244"/>
      <c r="AI171" s="244"/>
      <c r="AJ171" s="244"/>
      <c r="AK171" s="244"/>
      <c r="AL171" s="244"/>
      <c r="AM171" s="244"/>
      <c r="AN171" s="244"/>
      <c r="AO171" s="244"/>
      <c r="AP171" s="244"/>
      <c r="AQ171" s="244"/>
      <c r="AR171" s="244"/>
      <c r="AS171" s="244"/>
      <c r="AT171" s="244"/>
      <c r="AU171" s="244"/>
      <c r="AV171" s="244"/>
    </row>
    <row r="172" spans="1:48" s="99" customFormat="1" ht="13.8" x14ac:dyDescent="0.25">
      <c r="B172" s="94" t="s">
        <v>21</v>
      </c>
      <c r="C172" s="95"/>
      <c r="D172" s="95"/>
      <c r="E172" s="95"/>
      <c r="F172" s="96"/>
      <c r="G172" s="96"/>
      <c r="H172" s="96"/>
      <c r="I172" s="96"/>
      <c r="J172" s="97"/>
      <c r="K172" s="98"/>
      <c r="L172" s="94" t="s">
        <v>21</v>
      </c>
      <c r="M172" s="95"/>
      <c r="N172" s="95"/>
      <c r="O172" s="95"/>
      <c r="P172" s="96"/>
      <c r="Q172" s="96"/>
      <c r="R172" s="96"/>
      <c r="S172" s="96"/>
      <c r="T172" s="97"/>
      <c r="U172" s="98"/>
      <c r="V172" s="83"/>
      <c r="W172" s="4"/>
      <c r="X172" s="4"/>
      <c r="Y172" s="4"/>
      <c r="Z172" s="4"/>
      <c r="AA172" s="4"/>
      <c r="AB172" s="4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</row>
    <row r="173" spans="1:48" ht="3.75" customHeight="1" x14ac:dyDescent="0.25">
      <c r="B173" s="15"/>
      <c r="C173" s="47"/>
      <c r="D173" s="47"/>
      <c r="E173" s="47"/>
      <c r="F173" s="47"/>
      <c r="G173" s="47"/>
      <c r="H173" s="47"/>
      <c r="I173" s="47"/>
      <c r="J173" s="22"/>
      <c r="K173" s="41"/>
      <c r="L173" s="15"/>
      <c r="M173" s="47"/>
      <c r="N173" s="47"/>
      <c r="O173" s="47"/>
      <c r="P173" s="47"/>
      <c r="Q173" s="47"/>
      <c r="R173" s="47"/>
      <c r="S173" s="47"/>
      <c r="T173" s="8"/>
      <c r="U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</row>
    <row r="174" spans="1:48" ht="37.5" customHeight="1" x14ac:dyDescent="0.25">
      <c r="B174" s="15"/>
      <c r="C174" s="336" t="s">
        <v>99</v>
      </c>
      <c r="D174" s="336"/>
      <c r="E174" s="336"/>
      <c r="F174" s="336"/>
      <c r="G174" s="336"/>
      <c r="H174" s="336"/>
      <c r="I174" s="336"/>
      <c r="J174" s="22"/>
      <c r="L174" s="15"/>
      <c r="M174" s="336" t="s">
        <v>100</v>
      </c>
      <c r="N174" s="336"/>
      <c r="O174" s="336"/>
      <c r="P174" s="336"/>
      <c r="Q174" s="336"/>
      <c r="R174" s="336"/>
      <c r="S174" s="336"/>
      <c r="T174" s="22"/>
      <c r="U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</row>
    <row r="175" spans="1:48" ht="57.75" customHeight="1" x14ac:dyDescent="0.25">
      <c r="B175" s="15"/>
      <c r="C175" s="351"/>
      <c r="D175" s="352"/>
      <c r="E175" s="352"/>
      <c r="F175" s="352"/>
      <c r="G175" s="352"/>
      <c r="H175" s="352"/>
      <c r="I175" s="353"/>
      <c r="J175" s="22"/>
      <c r="K175" s="41"/>
      <c r="L175" s="15"/>
      <c r="M175" s="351"/>
      <c r="N175" s="352"/>
      <c r="O175" s="352"/>
      <c r="P175" s="352"/>
      <c r="Q175" s="352"/>
      <c r="R175" s="352"/>
      <c r="S175" s="353"/>
      <c r="T175" s="22"/>
      <c r="U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</row>
    <row r="176" spans="1:48" ht="3.6" customHeight="1" x14ac:dyDescent="0.25">
      <c r="B176" s="15"/>
      <c r="C176" s="337"/>
      <c r="D176" s="338"/>
      <c r="E176" s="338"/>
      <c r="F176" s="338"/>
      <c r="G176" s="338"/>
      <c r="H176" s="338"/>
      <c r="I176" s="339"/>
      <c r="J176" s="22"/>
      <c r="L176" s="15"/>
      <c r="M176" s="340"/>
      <c r="N176" s="341"/>
      <c r="O176" s="341"/>
      <c r="P176" s="341"/>
      <c r="Q176" s="341"/>
      <c r="R176" s="341"/>
      <c r="S176" s="342"/>
      <c r="T176" s="22"/>
      <c r="U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</row>
    <row r="177" spans="2:45" ht="12.75" customHeight="1" x14ac:dyDescent="0.25">
      <c r="B177" s="15"/>
      <c r="C177" s="343" t="s">
        <v>3</v>
      </c>
      <c r="D177" s="344"/>
      <c r="E177" s="344"/>
      <c r="F177" s="344"/>
      <c r="G177" s="344"/>
      <c r="H177" s="344"/>
      <c r="I177" s="345"/>
      <c r="J177" s="22"/>
      <c r="L177" s="15"/>
      <c r="M177" s="347" t="str">
        <f>"Die Änderung des Vorhabens wird von mir für forstfachlich notwendig und zweckmäßig gehalten."</f>
        <v>Die Änderung des Vorhabens wird von mir für forstfachlich notwendig und zweckmäßig gehalten.</v>
      </c>
      <c r="N177" s="348"/>
      <c r="O177" s="348"/>
      <c r="P177" s="348"/>
      <c r="Q177" s="348"/>
      <c r="R177" s="348"/>
      <c r="S177" s="349"/>
      <c r="T177" s="22"/>
      <c r="U177" s="13"/>
    </row>
    <row r="178" spans="2:45" ht="10.95" customHeight="1" x14ac:dyDescent="0.25">
      <c r="B178" s="15"/>
      <c r="C178" s="346"/>
      <c r="D178" s="344"/>
      <c r="E178" s="344"/>
      <c r="F178" s="344"/>
      <c r="G178" s="344"/>
      <c r="H178" s="344"/>
      <c r="I178" s="345"/>
      <c r="J178" s="22"/>
      <c r="L178" s="15"/>
      <c r="M178" s="350"/>
      <c r="N178" s="348"/>
      <c r="O178" s="348"/>
      <c r="P178" s="348"/>
      <c r="Q178" s="348"/>
      <c r="R178" s="348"/>
      <c r="S178" s="349"/>
      <c r="T178" s="22"/>
      <c r="U178" s="13"/>
    </row>
    <row r="179" spans="2:45" ht="21.75" customHeight="1" x14ac:dyDescent="0.25">
      <c r="B179" s="15"/>
      <c r="C179" s="354"/>
      <c r="D179" s="355"/>
      <c r="E179" s="356"/>
      <c r="F179" s="357"/>
      <c r="G179" s="358"/>
      <c r="H179" s="358"/>
      <c r="I179" s="359"/>
      <c r="J179" s="22"/>
      <c r="L179" s="15"/>
      <c r="M179" s="354"/>
      <c r="N179" s="355"/>
      <c r="O179" s="356"/>
      <c r="P179" s="357"/>
      <c r="Q179" s="358"/>
      <c r="R179" s="358"/>
      <c r="S179" s="359"/>
      <c r="T179" s="22"/>
      <c r="U179" s="13"/>
    </row>
    <row r="180" spans="2:45" x14ac:dyDescent="0.25">
      <c r="B180" s="15"/>
      <c r="C180" s="50" t="s">
        <v>2</v>
      </c>
      <c r="D180" s="51"/>
      <c r="E180" s="80"/>
      <c r="F180" s="51"/>
      <c r="G180" s="51"/>
      <c r="H180" s="51"/>
      <c r="I180" s="52" t="s">
        <v>4</v>
      </c>
      <c r="J180" s="22"/>
      <c r="L180" s="15"/>
      <c r="M180" s="50" t="s">
        <v>2</v>
      </c>
      <c r="N180" s="51"/>
      <c r="O180" s="80"/>
      <c r="P180" s="51"/>
      <c r="Q180" s="51"/>
      <c r="R180" s="51"/>
      <c r="S180" s="52" t="s">
        <v>4</v>
      </c>
      <c r="T180" s="22"/>
      <c r="U180" s="13"/>
    </row>
    <row r="181" spans="2:45" ht="13.8" thickBot="1" x14ac:dyDescent="0.3">
      <c r="B181" s="15"/>
      <c r="C181" s="47"/>
      <c r="D181" s="47"/>
      <c r="E181" s="47"/>
      <c r="F181" s="47"/>
      <c r="G181" s="47"/>
      <c r="H181" s="47"/>
      <c r="I181" s="171"/>
      <c r="J181" s="151"/>
      <c r="L181" s="15"/>
      <c r="M181" s="47"/>
      <c r="N181" s="47"/>
      <c r="O181" s="47"/>
      <c r="P181" s="47"/>
      <c r="Q181" s="47"/>
      <c r="R181" s="47"/>
      <c r="S181" s="171"/>
      <c r="T181" s="151"/>
      <c r="U181" s="13"/>
    </row>
    <row r="182" spans="2:45" ht="12.75" customHeight="1" x14ac:dyDescent="0.25">
      <c r="B182" s="172"/>
      <c r="C182" s="173"/>
      <c r="D182" s="173"/>
      <c r="E182" s="360"/>
      <c r="F182" s="360"/>
      <c r="G182" s="360"/>
      <c r="H182" s="360"/>
      <c r="I182" s="174"/>
      <c r="J182" s="175"/>
      <c r="K182" s="173"/>
      <c r="L182" s="172"/>
      <c r="M182" s="173"/>
      <c r="N182" s="173"/>
      <c r="O182" s="360"/>
      <c r="P182" s="360"/>
      <c r="Q182" s="360"/>
      <c r="R182" s="360"/>
      <c r="S182" s="173"/>
      <c r="T182" s="22"/>
      <c r="U182" s="13"/>
    </row>
    <row r="183" spans="2:45" ht="12.6" customHeight="1" x14ac:dyDescent="0.25">
      <c r="B183" s="94" t="s">
        <v>62</v>
      </c>
      <c r="C183" s="53"/>
      <c r="D183" s="152"/>
      <c r="E183" s="152"/>
      <c r="F183" s="90"/>
      <c r="G183" s="90"/>
      <c r="H183" s="90"/>
      <c r="I183" s="90"/>
      <c r="J183" s="156"/>
      <c r="K183" s="6"/>
      <c r="L183" s="94" t="s">
        <v>62</v>
      </c>
      <c r="M183" s="53"/>
      <c r="N183" s="152"/>
      <c r="O183" s="152"/>
      <c r="P183" s="90"/>
      <c r="Q183" s="90"/>
      <c r="R183" s="12"/>
      <c r="S183" s="12"/>
      <c r="T183" s="8"/>
      <c r="U183" s="6"/>
    </row>
    <row r="184" spans="2:45" ht="6" customHeight="1" x14ac:dyDescent="0.25">
      <c r="B184" s="1"/>
      <c r="C184" s="11"/>
      <c r="D184" s="11"/>
      <c r="E184" s="11"/>
      <c r="F184" s="6"/>
      <c r="G184" s="6"/>
      <c r="H184" s="9"/>
      <c r="I184" s="14"/>
      <c r="J184" s="8"/>
      <c r="K184" s="6"/>
      <c r="L184" s="1"/>
      <c r="M184" s="11"/>
      <c r="N184" s="11"/>
      <c r="O184" s="11"/>
      <c r="P184" s="6"/>
      <c r="Q184" s="6"/>
      <c r="R184" s="9"/>
      <c r="S184" s="14"/>
      <c r="T184" s="8"/>
      <c r="U184" s="6"/>
    </row>
    <row r="185" spans="2:45" s="63" customFormat="1" ht="4.95" customHeight="1" x14ac:dyDescent="0.25">
      <c r="B185" s="61"/>
      <c r="C185" s="232"/>
      <c r="D185" s="233"/>
      <c r="E185" s="233"/>
      <c r="F185" s="233"/>
      <c r="G185" s="233"/>
      <c r="H185" s="233"/>
      <c r="I185" s="234"/>
      <c r="J185" s="64"/>
      <c r="K185" s="62"/>
      <c r="L185" s="61"/>
      <c r="M185" s="369"/>
      <c r="N185" s="370"/>
      <c r="O185" s="370"/>
      <c r="P185" s="370"/>
      <c r="Q185" s="370"/>
      <c r="R185" s="370"/>
      <c r="S185" s="371"/>
      <c r="T185" s="64"/>
      <c r="U185" s="62"/>
      <c r="V185" s="83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2:45" ht="14.25" customHeight="1" x14ac:dyDescent="0.25">
      <c r="B186" s="15"/>
      <c r="C186" s="361" t="s">
        <v>95</v>
      </c>
      <c r="D186" s="336"/>
      <c r="E186" s="336"/>
      <c r="F186" s="336"/>
      <c r="G186" s="336"/>
      <c r="H186" s="336"/>
      <c r="I186" s="368"/>
      <c r="J186" s="22"/>
      <c r="K186" s="41"/>
      <c r="L186" s="15"/>
      <c r="M186" s="372"/>
      <c r="N186" s="373"/>
      <c r="O186" s="373"/>
      <c r="P186" s="373"/>
      <c r="Q186" s="373"/>
      <c r="R186" s="373"/>
      <c r="S186" s="374"/>
      <c r="T186" s="22"/>
      <c r="U186" s="13"/>
    </row>
    <row r="187" spans="2:45" ht="4.95" customHeight="1" x14ac:dyDescent="0.25">
      <c r="B187" s="15"/>
      <c r="C187" s="142"/>
      <c r="D187" s="143"/>
      <c r="E187" s="143"/>
      <c r="F187" s="143"/>
      <c r="G187" s="143"/>
      <c r="H187" s="143"/>
      <c r="I187" s="144"/>
      <c r="J187" s="22"/>
      <c r="K187" s="41"/>
      <c r="L187" s="15"/>
      <c r="M187" s="372"/>
      <c r="N187" s="373"/>
      <c r="O187" s="373"/>
      <c r="P187" s="373"/>
      <c r="Q187" s="373"/>
      <c r="R187" s="373"/>
      <c r="S187" s="374"/>
      <c r="T187" s="22"/>
      <c r="U187" s="13"/>
    </row>
    <row r="188" spans="2:45" ht="12.75" customHeight="1" x14ac:dyDescent="0.25">
      <c r="B188" s="15"/>
      <c r="C188" s="141" t="s">
        <v>18</v>
      </c>
      <c r="D188" s="140"/>
      <c r="E188" s="140"/>
      <c r="F188" s="66"/>
      <c r="G188" s="47" t="s">
        <v>1</v>
      </c>
      <c r="H188" s="68"/>
      <c r="I188" s="48" t="s">
        <v>0</v>
      </c>
      <c r="J188" s="22"/>
      <c r="K188" s="41"/>
      <c r="L188" s="15"/>
      <c r="M188" s="372"/>
      <c r="N188" s="373"/>
      <c r="O188" s="373"/>
      <c r="P188" s="373"/>
      <c r="Q188" s="373"/>
      <c r="R188" s="373"/>
      <c r="S188" s="374"/>
      <c r="T188" s="22"/>
      <c r="U188" s="13"/>
    </row>
    <row r="189" spans="2:45" ht="4.95" customHeight="1" x14ac:dyDescent="0.25">
      <c r="B189" s="15"/>
      <c r="C189" s="142"/>
      <c r="D189" s="143"/>
      <c r="E189" s="143"/>
      <c r="F189" s="143"/>
      <c r="G189" s="143"/>
      <c r="H189" s="143"/>
      <c r="I189" s="144"/>
      <c r="J189" s="22"/>
      <c r="K189" s="41"/>
      <c r="L189" s="15"/>
      <c r="M189" s="372"/>
      <c r="N189" s="373"/>
      <c r="O189" s="373"/>
      <c r="P189" s="373"/>
      <c r="Q189" s="373"/>
      <c r="R189" s="373"/>
      <c r="S189" s="374"/>
      <c r="T189" s="22"/>
      <c r="U189" s="13"/>
    </row>
    <row r="190" spans="2:45" s="63" customFormat="1" ht="7.5" customHeight="1" x14ac:dyDescent="0.25">
      <c r="B190" s="146"/>
      <c r="C190" s="79"/>
      <c r="D190" s="65"/>
      <c r="E190" s="65"/>
      <c r="F190" s="65"/>
      <c r="G190" s="65"/>
      <c r="H190" s="65"/>
      <c r="I190" s="147"/>
      <c r="J190" s="148"/>
      <c r="K190" s="62"/>
      <c r="L190" s="146"/>
      <c r="M190" s="372"/>
      <c r="N190" s="373"/>
      <c r="O190" s="373"/>
      <c r="P190" s="373"/>
      <c r="Q190" s="373"/>
      <c r="R190" s="373"/>
      <c r="S190" s="374"/>
      <c r="T190" s="148"/>
      <c r="U190" s="62"/>
      <c r="V190" s="83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2:45" ht="14.25" customHeight="1" x14ac:dyDescent="0.25">
      <c r="B191" s="15"/>
      <c r="C191" s="361" t="s">
        <v>96</v>
      </c>
      <c r="D191" s="336"/>
      <c r="E191" s="336"/>
      <c r="F191" s="336"/>
      <c r="G191" s="336"/>
      <c r="H191" s="336"/>
      <c r="I191" s="362"/>
      <c r="J191" s="22"/>
      <c r="K191" s="41"/>
      <c r="L191" s="15"/>
      <c r="M191" s="372"/>
      <c r="N191" s="373"/>
      <c r="O191" s="373"/>
      <c r="P191" s="373"/>
      <c r="Q191" s="373"/>
      <c r="R191" s="373"/>
      <c r="S191" s="374"/>
      <c r="T191" s="22"/>
      <c r="U191" s="13"/>
    </row>
    <row r="192" spans="2:45" ht="4.95" customHeight="1" x14ac:dyDescent="0.25">
      <c r="B192" s="15"/>
      <c r="C192" s="70"/>
      <c r="D192" s="71"/>
      <c r="E192" s="71"/>
      <c r="F192" s="71"/>
      <c r="G192" s="71"/>
      <c r="H192" s="71"/>
      <c r="I192" s="72"/>
      <c r="J192" s="22"/>
      <c r="K192" s="41"/>
      <c r="L192" s="15"/>
      <c r="M192" s="372"/>
      <c r="N192" s="373"/>
      <c r="O192" s="373"/>
      <c r="P192" s="373"/>
      <c r="Q192" s="373"/>
      <c r="R192" s="373"/>
      <c r="S192" s="374"/>
      <c r="T192" s="22"/>
      <c r="U192" s="13"/>
    </row>
    <row r="193" spans="1:45" x14ac:dyDescent="0.25">
      <c r="B193" s="15"/>
      <c r="C193" s="54" t="s">
        <v>13</v>
      </c>
      <c r="D193" s="55"/>
      <c r="E193" s="55"/>
      <c r="F193" s="66"/>
      <c r="G193" s="47" t="s">
        <v>1</v>
      </c>
      <c r="H193" s="68"/>
      <c r="I193" s="48" t="s">
        <v>0</v>
      </c>
      <c r="J193" s="22"/>
      <c r="K193" s="41"/>
      <c r="L193" s="15"/>
      <c r="M193" s="372"/>
      <c r="N193" s="373"/>
      <c r="O193" s="373"/>
      <c r="P193" s="373"/>
      <c r="Q193" s="373"/>
      <c r="R193" s="373"/>
      <c r="S193" s="374"/>
      <c r="T193" s="22"/>
      <c r="U193" s="13"/>
    </row>
    <row r="194" spans="1:45" ht="5.25" customHeight="1" x14ac:dyDescent="0.25">
      <c r="B194" s="15"/>
      <c r="C194" s="54"/>
      <c r="D194" s="55"/>
      <c r="E194" s="55"/>
      <c r="F194" s="47"/>
      <c r="G194" s="47"/>
      <c r="H194" s="47"/>
      <c r="I194" s="48"/>
      <c r="J194" s="22"/>
      <c r="K194" s="41"/>
      <c r="L194" s="15"/>
      <c r="M194" s="372"/>
      <c r="N194" s="373"/>
      <c r="O194" s="373"/>
      <c r="P194" s="373"/>
      <c r="Q194" s="373"/>
      <c r="R194" s="373"/>
      <c r="S194" s="374"/>
      <c r="T194" s="22"/>
      <c r="U194" s="13"/>
    </row>
    <row r="195" spans="1:45" x14ac:dyDescent="0.25">
      <c r="B195" s="15"/>
      <c r="C195" s="366" t="s">
        <v>39</v>
      </c>
      <c r="D195" s="367"/>
      <c r="E195" s="367"/>
      <c r="F195" s="66"/>
      <c r="G195" s="67" t="s">
        <v>1</v>
      </c>
      <c r="H195" s="68"/>
      <c r="I195" s="69" t="s">
        <v>0</v>
      </c>
      <c r="J195" s="22"/>
      <c r="K195" s="41"/>
      <c r="L195" s="15"/>
      <c r="M195" s="372"/>
      <c r="N195" s="373"/>
      <c r="O195" s="373"/>
      <c r="P195" s="373"/>
      <c r="Q195" s="373"/>
      <c r="R195" s="373"/>
      <c r="S195" s="374"/>
      <c r="T195" s="22"/>
      <c r="U195" s="13"/>
    </row>
    <row r="196" spans="1:45" x14ac:dyDescent="0.25">
      <c r="B196" s="15"/>
      <c r="C196" s="366"/>
      <c r="D196" s="367"/>
      <c r="E196" s="367"/>
      <c r="F196" s="47"/>
      <c r="G196" s="47"/>
      <c r="H196" s="47"/>
      <c r="I196" s="48"/>
      <c r="J196" s="22"/>
      <c r="K196" s="41"/>
      <c r="L196" s="15"/>
      <c r="M196" s="372"/>
      <c r="N196" s="373"/>
      <c r="O196" s="373"/>
      <c r="P196" s="373"/>
      <c r="Q196" s="373"/>
      <c r="R196" s="373"/>
      <c r="S196" s="374"/>
      <c r="T196" s="22"/>
      <c r="U196" s="13"/>
    </row>
    <row r="197" spans="1:45" ht="5.25" customHeight="1" x14ac:dyDescent="0.25">
      <c r="B197" s="15"/>
      <c r="C197" s="54"/>
      <c r="D197" s="55"/>
      <c r="E197" s="55"/>
      <c r="F197" s="47"/>
      <c r="G197" s="47"/>
      <c r="H197" s="47"/>
      <c r="I197" s="48"/>
      <c r="J197" s="22"/>
      <c r="K197" s="41"/>
      <c r="L197" s="15"/>
      <c r="M197" s="372"/>
      <c r="N197" s="373"/>
      <c r="O197" s="373"/>
      <c r="P197" s="373"/>
      <c r="Q197" s="373"/>
      <c r="R197" s="373"/>
      <c r="S197" s="374"/>
      <c r="T197" s="22"/>
      <c r="U197" s="13"/>
    </row>
    <row r="198" spans="1:45" ht="13.2" customHeight="1" x14ac:dyDescent="0.25">
      <c r="B198" s="15"/>
      <c r="C198" s="366" t="s">
        <v>40</v>
      </c>
      <c r="D198" s="367"/>
      <c r="E198" s="367"/>
      <c r="F198" s="66"/>
      <c r="G198" s="47" t="s">
        <v>1</v>
      </c>
      <c r="H198" s="68"/>
      <c r="I198" s="48" t="s">
        <v>0</v>
      </c>
      <c r="J198" s="22"/>
      <c r="K198" s="41"/>
      <c r="L198" s="15"/>
      <c r="M198" s="372"/>
      <c r="N198" s="373"/>
      <c r="O198" s="373"/>
      <c r="P198" s="373"/>
      <c r="Q198" s="373"/>
      <c r="R198" s="373"/>
      <c r="S198" s="374"/>
      <c r="T198" s="22"/>
      <c r="U198" s="13"/>
    </row>
    <row r="199" spans="1:45" x14ac:dyDescent="0.25">
      <c r="B199" s="15"/>
      <c r="C199" s="366"/>
      <c r="D199" s="367"/>
      <c r="E199" s="367"/>
      <c r="F199" s="47"/>
      <c r="G199" s="47"/>
      <c r="H199" s="47"/>
      <c r="I199" s="48"/>
      <c r="J199" s="22"/>
      <c r="K199" s="41"/>
      <c r="L199" s="15"/>
      <c r="M199" s="372"/>
      <c r="N199" s="373"/>
      <c r="O199" s="373"/>
      <c r="P199" s="373"/>
      <c r="Q199" s="373"/>
      <c r="R199" s="373"/>
      <c r="S199" s="374"/>
      <c r="T199" s="22"/>
      <c r="U199" s="13"/>
    </row>
    <row r="200" spans="1:45" ht="5.25" customHeight="1" x14ac:dyDescent="0.25">
      <c r="B200" s="15"/>
      <c r="C200" s="57"/>
      <c r="D200" s="56"/>
      <c r="E200" s="56"/>
      <c r="F200" s="47"/>
      <c r="G200" s="47"/>
      <c r="H200" s="47"/>
      <c r="I200" s="48"/>
      <c r="J200" s="22"/>
      <c r="K200" s="41"/>
      <c r="L200" s="15"/>
      <c r="M200" s="372"/>
      <c r="N200" s="373"/>
      <c r="O200" s="373"/>
      <c r="P200" s="373"/>
      <c r="Q200" s="373"/>
      <c r="R200" s="373"/>
      <c r="S200" s="374"/>
      <c r="T200" s="22"/>
      <c r="U200" s="13"/>
    </row>
    <row r="201" spans="1:45" ht="12.75" customHeight="1" x14ac:dyDescent="0.25">
      <c r="B201" s="15"/>
      <c r="C201" s="366" t="s">
        <v>15</v>
      </c>
      <c r="D201" s="367"/>
      <c r="E201" s="367"/>
      <c r="F201" s="66"/>
      <c r="G201" s="47" t="s">
        <v>1</v>
      </c>
      <c r="H201" s="68"/>
      <c r="I201" s="235" t="s">
        <v>0</v>
      </c>
      <c r="J201" s="22"/>
      <c r="K201" s="41"/>
      <c r="L201" s="15"/>
      <c r="M201" s="372"/>
      <c r="N201" s="373"/>
      <c r="O201" s="373"/>
      <c r="P201" s="373"/>
      <c r="Q201" s="373"/>
      <c r="R201" s="373"/>
      <c r="S201" s="374"/>
      <c r="T201" s="22"/>
      <c r="U201" s="13"/>
    </row>
    <row r="202" spans="1:45" ht="14.25" customHeight="1" x14ac:dyDescent="0.25">
      <c r="B202" s="15"/>
      <c r="C202" s="385"/>
      <c r="D202" s="386"/>
      <c r="E202" s="386"/>
      <c r="F202" s="51"/>
      <c r="G202" s="51"/>
      <c r="H202" s="51"/>
      <c r="I202" s="80"/>
      <c r="J202" s="22"/>
      <c r="K202" s="41"/>
      <c r="L202" s="15"/>
      <c r="M202" s="375"/>
      <c r="N202" s="376"/>
      <c r="O202" s="376"/>
      <c r="P202" s="376"/>
      <c r="Q202" s="376"/>
      <c r="R202" s="376"/>
      <c r="S202" s="377"/>
      <c r="T202" s="22"/>
      <c r="U202" s="13"/>
    </row>
    <row r="203" spans="1:45" s="13" customFormat="1" x14ac:dyDescent="0.25">
      <c r="A203" s="4"/>
      <c r="B203" s="104"/>
      <c r="C203" s="103"/>
      <c r="D203" s="103"/>
      <c r="E203" s="103"/>
      <c r="F203" s="103"/>
      <c r="G203" s="103"/>
      <c r="H203" s="103"/>
      <c r="I203" s="103"/>
      <c r="J203" s="8"/>
      <c r="K203" s="6"/>
      <c r="L203" s="105"/>
      <c r="M203" s="111"/>
      <c r="N203" s="111"/>
      <c r="O203" s="111"/>
      <c r="P203" s="111"/>
      <c r="Q203" s="111"/>
      <c r="R203" s="111"/>
      <c r="S203" s="111"/>
      <c r="T203" s="22"/>
      <c r="V203" s="83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 s="13" customFormat="1" x14ac:dyDescent="0.25">
      <c r="A204" s="4"/>
      <c r="B204" s="1" t="s">
        <v>5</v>
      </c>
      <c r="C204" s="112"/>
      <c r="D204" s="112"/>
      <c r="E204" s="112"/>
      <c r="F204" s="112"/>
      <c r="G204" s="112"/>
      <c r="H204" s="112"/>
      <c r="I204" s="112"/>
      <c r="J204" s="17"/>
      <c r="K204" s="2"/>
      <c r="L204" s="1" t="s">
        <v>5</v>
      </c>
      <c r="M204" s="112"/>
      <c r="N204" s="112"/>
      <c r="O204" s="112"/>
      <c r="P204" s="112"/>
      <c r="Q204" s="112"/>
      <c r="R204" s="112"/>
      <c r="S204" s="112"/>
      <c r="T204" s="22"/>
      <c r="V204" s="83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 s="13" customFormat="1" ht="6" customHeight="1" x14ac:dyDescent="0.25">
      <c r="A205" s="4"/>
      <c r="B205" s="104"/>
      <c r="C205" s="112"/>
      <c r="D205" s="112"/>
      <c r="E205" s="112"/>
      <c r="F205" s="112"/>
      <c r="G205" s="112"/>
      <c r="H205" s="112"/>
      <c r="I205" s="112"/>
      <c r="J205" s="17"/>
      <c r="K205" s="2"/>
      <c r="L205" s="1"/>
      <c r="M205" s="112"/>
      <c r="N205" s="112"/>
      <c r="O205" s="112"/>
      <c r="P205" s="112"/>
      <c r="Q205" s="112"/>
      <c r="R205" s="112"/>
      <c r="S205" s="112"/>
      <c r="T205" s="22"/>
      <c r="V205" s="83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 s="13" customFormat="1" x14ac:dyDescent="0.25">
      <c r="A206" s="4"/>
      <c r="B206" s="104"/>
      <c r="C206" s="335" t="s">
        <v>23</v>
      </c>
      <c r="D206" s="335"/>
      <c r="E206" s="335"/>
      <c r="F206" s="335"/>
      <c r="G206" s="335"/>
      <c r="H206" s="335"/>
      <c r="I206" s="113"/>
      <c r="J206" s="17"/>
      <c r="K206" s="2"/>
      <c r="L206" s="1"/>
      <c r="M206" s="335" t="str">
        <f>C206</f>
        <v>bei dauerhaftem Erhalt von Altholzanteilen</v>
      </c>
      <c r="N206" s="335"/>
      <c r="O206" s="335"/>
      <c r="P206" s="335"/>
      <c r="Q206" s="335"/>
      <c r="R206" s="335"/>
      <c r="S206" s="113"/>
      <c r="T206" s="22"/>
      <c r="V206" s="83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s="13" customFormat="1" ht="8.25" customHeight="1" x14ac:dyDescent="0.25">
      <c r="A207" s="4"/>
      <c r="B207" s="104"/>
      <c r="C207" s="112"/>
      <c r="D207" s="112"/>
      <c r="E207" s="112"/>
      <c r="F207" s="112"/>
      <c r="G207" s="112"/>
      <c r="H207" s="112"/>
      <c r="I207" s="112"/>
      <c r="J207" s="17"/>
      <c r="K207" s="2"/>
      <c r="L207" s="1"/>
      <c r="M207" s="112"/>
      <c r="N207" s="112"/>
      <c r="O207" s="112"/>
      <c r="P207" s="112"/>
      <c r="Q207" s="112"/>
      <c r="R207" s="112"/>
      <c r="S207" s="112"/>
      <c r="T207" s="22"/>
      <c r="V207" s="83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s="13" customFormat="1" ht="13.5" customHeight="1" x14ac:dyDescent="0.25">
      <c r="A208" s="4"/>
      <c r="B208" s="104"/>
      <c r="C208" s="333" t="s">
        <v>24</v>
      </c>
      <c r="D208" s="334"/>
      <c r="E208" s="114"/>
      <c r="F208" s="34"/>
      <c r="G208" s="363" t="s">
        <v>36</v>
      </c>
      <c r="H208" s="364"/>
      <c r="I208" s="365"/>
      <c r="J208" s="17"/>
      <c r="K208" s="2"/>
      <c r="L208" s="1"/>
      <c r="M208" s="138" t="s">
        <v>46</v>
      </c>
      <c r="N208" s="139"/>
      <c r="O208" s="139"/>
      <c r="P208" s="139"/>
      <c r="Q208" s="134"/>
      <c r="R208" s="133"/>
      <c r="S208" s="114"/>
      <c r="T208" s="22"/>
      <c r="V208" s="83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 s="13" customFormat="1" ht="7.5" customHeight="1" x14ac:dyDescent="0.25">
      <c r="A209" s="4"/>
      <c r="B209" s="104"/>
      <c r="C209" s="114"/>
      <c r="D209" s="114"/>
      <c r="E209" s="114"/>
      <c r="F209" s="34"/>
      <c r="G209" s="115"/>
      <c r="H209" s="115"/>
      <c r="I209" s="115"/>
      <c r="J209" s="17"/>
      <c r="K209" s="2"/>
      <c r="L209" s="1"/>
      <c r="M209" s="114"/>
      <c r="N209" s="114"/>
      <c r="O209" s="114"/>
      <c r="P209" s="114"/>
      <c r="Q209" s="114"/>
      <c r="R209" s="114"/>
      <c r="S209" s="114"/>
      <c r="T209" s="22"/>
      <c r="V209" s="83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 s="13" customFormat="1" x14ac:dyDescent="0.25">
      <c r="A210" s="4"/>
      <c r="B210" s="15"/>
      <c r="C210" s="333" t="s">
        <v>25</v>
      </c>
      <c r="D210" s="334"/>
      <c r="E210" s="114"/>
      <c r="F210" s="34"/>
      <c r="G210" s="115"/>
      <c r="H210" s="115"/>
      <c r="I210" s="115"/>
      <c r="J210" s="17"/>
      <c r="K210" s="2"/>
      <c r="L210" s="1"/>
      <c r="M210" s="114"/>
      <c r="N210" s="114"/>
      <c r="O210" s="114"/>
      <c r="P210" s="114"/>
      <c r="Q210" s="114"/>
      <c r="R210" s="114"/>
      <c r="S210" s="114"/>
      <c r="T210" s="22"/>
      <c r="V210" s="83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 s="13" customFormat="1" x14ac:dyDescent="0.25">
      <c r="A211" s="4"/>
      <c r="B211" s="16"/>
      <c r="C211" s="18"/>
      <c r="D211" s="18"/>
      <c r="E211" s="18"/>
      <c r="F211" s="18"/>
      <c r="G211" s="18"/>
      <c r="H211" s="19"/>
      <c r="I211" s="20"/>
      <c r="J211" s="21"/>
      <c r="K211" s="4"/>
      <c r="L211" s="16"/>
      <c r="M211" s="18"/>
      <c r="N211" s="18"/>
      <c r="O211" s="18"/>
      <c r="P211" s="18"/>
      <c r="Q211" s="18"/>
      <c r="R211" s="18"/>
      <c r="S211" s="18"/>
      <c r="T211" s="21"/>
      <c r="V211" s="83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s="13" customFormat="1" ht="19.5" customHeight="1" x14ac:dyDescent="0.25">
      <c r="A212" s="4"/>
      <c r="B212" s="116"/>
      <c r="C212" s="4"/>
      <c r="D212" s="4"/>
      <c r="E212" s="4"/>
      <c r="F212" s="4"/>
      <c r="G212" s="4"/>
      <c r="H212" s="25"/>
      <c r="I212" s="26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V212" s="83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4" spans="1:45" x14ac:dyDescent="0.25">
      <c r="G214" s="25"/>
      <c r="H214" s="26"/>
      <c r="I214" s="4"/>
      <c r="J214" s="13"/>
      <c r="K214" s="4"/>
      <c r="U214" s="83"/>
      <c r="V214" s="4"/>
    </row>
    <row r="215" spans="1:45" ht="85.8" hidden="1" x14ac:dyDescent="0.25">
      <c r="C215" s="178"/>
      <c r="D215" s="180"/>
      <c r="E215" s="292" t="s">
        <v>106</v>
      </c>
      <c r="F215" s="292" t="s">
        <v>87</v>
      </c>
      <c r="G215" s="292" t="s">
        <v>104</v>
      </c>
      <c r="H215" s="292" t="s">
        <v>88</v>
      </c>
      <c r="I215" s="292" t="s">
        <v>89</v>
      </c>
      <c r="K215" s="4"/>
      <c r="M215" s="292" t="s">
        <v>105</v>
      </c>
      <c r="N215" s="83"/>
      <c r="V215" s="4"/>
    </row>
    <row r="216" spans="1:45" hidden="1" x14ac:dyDescent="0.25">
      <c r="C216" s="193" t="s">
        <v>66</v>
      </c>
      <c r="D216" s="181" t="s">
        <v>66</v>
      </c>
      <c r="E216" s="200" t="s">
        <v>66</v>
      </c>
      <c r="F216" s="202" t="s">
        <v>66</v>
      </c>
      <c r="G216" s="203" t="s">
        <v>66</v>
      </c>
      <c r="H216" s="202" t="s">
        <v>66</v>
      </c>
      <c r="I216" s="204" t="s">
        <v>66</v>
      </c>
      <c r="K216" s="4"/>
      <c r="N216" s="83"/>
      <c r="V216" s="4"/>
    </row>
    <row r="217" spans="1:45" hidden="1" x14ac:dyDescent="0.25">
      <c r="C217" s="193" t="s">
        <v>49</v>
      </c>
      <c r="D217" s="181" t="s">
        <v>53</v>
      </c>
      <c r="E217" s="200">
        <v>125</v>
      </c>
      <c r="F217" s="202">
        <v>270</v>
      </c>
      <c r="G217" s="203">
        <f t="shared" ref="G217:G227" si="26">F217</f>
        <v>270</v>
      </c>
      <c r="H217" s="282">
        <v>690</v>
      </c>
      <c r="I217" s="280">
        <v>1400</v>
      </c>
      <c r="K217" s="4"/>
      <c r="M217" s="202"/>
      <c r="N217" s="83"/>
      <c r="V217" s="4"/>
    </row>
    <row r="218" spans="1:45" hidden="1" x14ac:dyDescent="0.25">
      <c r="C218" s="193" t="s">
        <v>63</v>
      </c>
      <c r="D218" s="181" t="s">
        <v>54</v>
      </c>
      <c r="E218" s="200">
        <v>85</v>
      </c>
      <c r="F218" s="202">
        <v>100</v>
      </c>
      <c r="G218" s="203">
        <f t="shared" si="26"/>
        <v>100</v>
      </c>
      <c r="H218" s="282">
        <v>230</v>
      </c>
      <c r="I218" s="280">
        <v>430</v>
      </c>
      <c r="K218" s="4"/>
      <c r="M218" s="202"/>
      <c r="N218" s="83"/>
      <c r="V218" s="4"/>
    </row>
    <row r="219" spans="1:45" hidden="1" x14ac:dyDescent="0.25">
      <c r="C219" s="193" t="s">
        <v>64</v>
      </c>
      <c r="D219" s="181" t="s">
        <v>55</v>
      </c>
      <c r="E219" s="200">
        <v>85</v>
      </c>
      <c r="F219" s="202">
        <v>100</v>
      </c>
      <c r="G219" s="203">
        <f t="shared" si="26"/>
        <v>100</v>
      </c>
      <c r="H219" s="282">
        <v>230</v>
      </c>
      <c r="I219" s="280">
        <v>430</v>
      </c>
      <c r="K219" s="4"/>
      <c r="M219" s="202"/>
      <c r="N219" s="83"/>
      <c r="V219" s="4"/>
    </row>
    <row r="220" spans="1:45" hidden="1" x14ac:dyDescent="0.25">
      <c r="C220" s="193" t="s">
        <v>69</v>
      </c>
      <c r="D220" s="181" t="s">
        <v>71</v>
      </c>
      <c r="E220" s="200">
        <v>85</v>
      </c>
      <c r="F220" s="202">
        <v>100</v>
      </c>
      <c r="G220" s="203">
        <f t="shared" si="26"/>
        <v>100</v>
      </c>
      <c r="H220" s="282">
        <v>230</v>
      </c>
      <c r="I220" s="280">
        <v>430</v>
      </c>
      <c r="K220" s="4"/>
      <c r="M220" s="202"/>
      <c r="N220" s="83"/>
      <c r="V220" s="4"/>
    </row>
    <row r="221" spans="1:45" hidden="1" x14ac:dyDescent="0.25">
      <c r="C221" s="193" t="s">
        <v>70</v>
      </c>
      <c r="D221" s="181" t="s">
        <v>72</v>
      </c>
      <c r="E221" s="200">
        <v>85</v>
      </c>
      <c r="F221" s="202">
        <v>100</v>
      </c>
      <c r="G221" s="203">
        <f t="shared" si="26"/>
        <v>100</v>
      </c>
      <c r="H221" s="282">
        <v>230</v>
      </c>
      <c r="I221" s="280">
        <v>430</v>
      </c>
      <c r="K221" s="4"/>
      <c r="M221" s="202"/>
      <c r="V221" s="4"/>
    </row>
    <row r="222" spans="1:45" hidden="1" x14ac:dyDescent="0.25">
      <c r="C222" s="193" t="s">
        <v>80</v>
      </c>
      <c r="D222" s="181" t="s">
        <v>65</v>
      </c>
      <c r="E222" s="200">
        <v>85</v>
      </c>
      <c r="F222" s="202">
        <v>100</v>
      </c>
      <c r="G222" s="203">
        <f t="shared" si="26"/>
        <v>100</v>
      </c>
      <c r="H222" s="282">
        <v>230</v>
      </c>
      <c r="I222" s="280">
        <v>430</v>
      </c>
      <c r="K222" s="4"/>
      <c r="M222" s="202"/>
      <c r="V222" s="4"/>
    </row>
    <row r="223" spans="1:45" hidden="1" x14ac:dyDescent="0.25">
      <c r="C223" s="193" t="s">
        <v>81</v>
      </c>
      <c r="D223" s="181" t="s">
        <v>73</v>
      </c>
      <c r="E223" s="200">
        <v>85</v>
      </c>
      <c r="F223" s="202">
        <v>100</v>
      </c>
      <c r="G223" s="203">
        <f t="shared" si="26"/>
        <v>100</v>
      </c>
      <c r="H223" s="282">
        <v>230</v>
      </c>
      <c r="I223" s="280">
        <v>430</v>
      </c>
      <c r="K223" s="4"/>
      <c r="M223" s="202"/>
      <c r="V223" s="4"/>
    </row>
    <row r="224" spans="1:45" hidden="1" x14ac:dyDescent="0.25">
      <c r="C224" s="193" t="s">
        <v>82</v>
      </c>
      <c r="D224" s="179" t="s">
        <v>74</v>
      </c>
      <c r="E224" s="201">
        <v>35</v>
      </c>
      <c r="F224" s="204">
        <v>50</v>
      </c>
      <c r="G224" s="203">
        <f t="shared" si="26"/>
        <v>50</v>
      </c>
      <c r="H224" s="283">
        <v>120</v>
      </c>
      <c r="I224" s="280">
        <v>210</v>
      </c>
      <c r="K224" s="4"/>
      <c r="M224" s="204"/>
      <c r="V224" s="4"/>
    </row>
    <row r="225" spans="3:25" hidden="1" x14ac:dyDescent="0.25">
      <c r="C225" s="193" t="s">
        <v>83</v>
      </c>
      <c r="D225" s="179" t="s">
        <v>75</v>
      </c>
      <c r="E225" s="201">
        <v>35</v>
      </c>
      <c r="F225" s="204">
        <v>50</v>
      </c>
      <c r="G225" s="203">
        <f t="shared" si="26"/>
        <v>50</v>
      </c>
      <c r="H225" s="283">
        <v>120</v>
      </c>
      <c r="I225" s="280">
        <v>210</v>
      </c>
      <c r="K225" s="4"/>
      <c r="M225" s="204"/>
      <c r="V225" s="4"/>
    </row>
    <row r="226" spans="3:25" hidden="1" x14ac:dyDescent="0.25">
      <c r="C226" s="193" t="s">
        <v>52</v>
      </c>
      <c r="D226" s="179" t="s">
        <v>76</v>
      </c>
      <c r="E226" s="201">
        <v>35</v>
      </c>
      <c r="F226" s="204">
        <v>50</v>
      </c>
      <c r="G226" s="203">
        <f t="shared" si="26"/>
        <v>50</v>
      </c>
      <c r="H226" s="283">
        <v>120</v>
      </c>
      <c r="I226" s="280">
        <v>210</v>
      </c>
      <c r="K226" s="4"/>
      <c r="M226" s="204"/>
      <c r="V226" s="4"/>
    </row>
    <row r="227" spans="3:25" hidden="1" x14ac:dyDescent="0.25">
      <c r="C227" s="193" t="s">
        <v>84</v>
      </c>
      <c r="D227" s="179" t="s">
        <v>77</v>
      </c>
      <c r="E227" s="201">
        <v>35</v>
      </c>
      <c r="F227" s="204">
        <v>50</v>
      </c>
      <c r="G227" s="203">
        <f t="shared" si="26"/>
        <v>50</v>
      </c>
      <c r="H227" s="283">
        <v>120</v>
      </c>
      <c r="I227" s="280">
        <v>210</v>
      </c>
      <c r="K227" s="4"/>
      <c r="M227" s="204"/>
      <c r="V227" s="4"/>
    </row>
    <row r="228" spans="3:25" hidden="1" x14ac:dyDescent="0.25">
      <c r="C228" s="193" t="s">
        <v>103</v>
      </c>
      <c r="D228" s="181" t="s">
        <v>102</v>
      </c>
      <c r="E228" s="200">
        <v>85</v>
      </c>
      <c r="F228" s="202">
        <v>100</v>
      </c>
      <c r="G228" s="279">
        <v>230</v>
      </c>
      <c r="H228" s="279">
        <v>230</v>
      </c>
      <c r="I228" s="284">
        <v>430</v>
      </c>
      <c r="K228" s="4"/>
      <c r="M228" s="204"/>
      <c r="V228" s="4"/>
    </row>
    <row r="229" spans="3:25" hidden="1" x14ac:dyDescent="0.25">
      <c r="C229" s="193" t="s">
        <v>85</v>
      </c>
      <c r="D229" s="179" t="s">
        <v>78</v>
      </c>
      <c r="E229" s="201">
        <v>95</v>
      </c>
      <c r="F229" s="204">
        <v>120</v>
      </c>
      <c r="G229" s="280">
        <v>190</v>
      </c>
      <c r="H229" s="280">
        <v>190</v>
      </c>
      <c r="I229" s="284">
        <v>190</v>
      </c>
      <c r="K229" s="4"/>
      <c r="M229" s="204"/>
      <c r="V229" s="4"/>
    </row>
    <row r="230" spans="3:25" hidden="1" x14ac:dyDescent="0.25">
      <c r="C230" s="193" t="s">
        <v>56</v>
      </c>
      <c r="D230" s="180" t="s">
        <v>67</v>
      </c>
      <c r="E230" s="199">
        <v>85</v>
      </c>
      <c r="F230" s="205">
        <v>110</v>
      </c>
      <c r="G230" s="281">
        <v>240</v>
      </c>
      <c r="H230" s="281">
        <v>240</v>
      </c>
      <c r="I230" s="284">
        <v>240</v>
      </c>
      <c r="K230" s="4"/>
      <c r="M230" s="204"/>
      <c r="V230" s="4"/>
    </row>
    <row r="231" spans="3:25" hidden="1" x14ac:dyDescent="0.25">
      <c r="C231" s="193" t="s">
        <v>86</v>
      </c>
      <c r="D231" s="181" t="s">
        <v>68</v>
      </c>
      <c r="E231" s="200">
        <v>60</v>
      </c>
      <c r="F231" s="205">
        <v>70</v>
      </c>
      <c r="G231" s="280">
        <v>110</v>
      </c>
      <c r="H231" s="280">
        <v>110</v>
      </c>
      <c r="I231" s="284">
        <v>110</v>
      </c>
      <c r="K231" s="4"/>
      <c r="M231" s="204"/>
      <c r="V231" s="4"/>
    </row>
    <row r="232" spans="3:25" hidden="1" x14ac:dyDescent="0.25">
      <c r="C232" s="193" t="s">
        <v>101</v>
      </c>
      <c r="D232" s="181" t="s">
        <v>79</v>
      </c>
      <c r="E232" s="200">
        <v>80</v>
      </c>
      <c r="F232" s="287">
        <v>100</v>
      </c>
      <c r="G232" s="288">
        <v>190</v>
      </c>
      <c r="H232" s="288">
        <v>190</v>
      </c>
      <c r="I232" s="289">
        <v>190</v>
      </c>
      <c r="K232" s="4"/>
      <c r="M232" s="204"/>
      <c r="V232" s="4"/>
    </row>
    <row r="233" spans="3:25" hidden="1" x14ac:dyDescent="0.25">
      <c r="C233" s="193" t="s">
        <v>107</v>
      </c>
      <c r="D233" s="181" t="s">
        <v>108</v>
      </c>
      <c r="E233" s="200">
        <v>80</v>
      </c>
      <c r="F233" s="287">
        <v>100</v>
      </c>
      <c r="G233" s="288">
        <v>190</v>
      </c>
      <c r="H233" s="288">
        <v>190</v>
      </c>
      <c r="I233" s="289">
        <v>190</v>
      </c>
      <c r="K233" s="4"/>
      <c r="M233" s="204"/>
      <c r="V233" s="4"/>
    </row>
    <row r="234" spans="3:25" hidden="1" x14ac:dyDescent="0.25">
      <c r="C234" s="84"/>
      <c r="D234" s="84"/>
      <c r="E234" s="290">
        <v>2</v>
      </c>
      <c r="F234" s="290">
        <v>3</v>
      </c>
      <c r="G234" s="291">
        <v>4</v>
      </c>
      <c r="H234" s="291">
        <v>5</v>
      </c>
      <c r="I234" s="291">
        <v>6</v>
      </c>
      <c r="K234" s="4"/>
      <c r="V234" s="4"/>
    </row>
    <row r="235" spans="3:25" ht="14.4" x14ac:dyDescent="0.25">
      <c r="C235" s="84"/>
      <c r="D235" s="84"/>
      <c r="E235" s="84"/>
      <c r="F235" s="160"/>
      <c r="G235" s="285"/>
      <c r="H235" s="4"/>
      <c r="I235" s="4"/>
      <c r="J235" s="286"/>
      <c r="K235" s="286"/>
      <c r="V235" s="4"/>
    </row>
    <row r="236" spans="3:25" x14ac:dyDescent="0.25">
      <c r="C236" s="84"/>
      <c r="D236" s="84"/>
      <c r="E236" s="210"/>
      <c r="F236" s="210"/>
      <c r="G236" s="210"/>
      <c r="H236" s="210"/>
      <c r="I236" s="210"/>
      <c r="K236" s="4"/>
      <c r="V236" s="4"/>
    </row>
    <row r="237" spans="3:25" ht="14.4" x14ac:dyDescent="0.25">
      <c r="G237" s="26"/>
      <c r="H237" s="4"/>
      <c r="I237" s="4"/>
      <c r="K237" s="4"/>
      <c r="Q237" s="83"/>
      <c r="S237" s="84"/>
      <c r="T237" s="84"/>
      <c r="U237" s="160"/>
      <c r="V237" s="160"/>
      <c r="W237" s="160"/>
    </row>
    <row r="238" spans="3:25" ht="14.4" x14ac:dyDescent="0.25">
      <c r="G238" s="26"/>
      <c r="H238" s="4"/>
      <c r="I238" s="4"/>
      <c r="K238" s="4"/>
      <c r="S238" s="84"/>
      <c r="T238" s="160"/>
      <c r="U238" s="160"/>
      <c r="V238" s="160"/>
    </row>
    <row r="239" spans="3:25" ht="14.4" x14ac:dyDescent="0.25">
      <c r="G239" s="26"/>
      <c r="H239" s="4"/>
      <c r="I239" s="4"/>
      <c r="K239" s="4"/>
      <c r="T239" s="84"/>
      <c r="U239" s="160"/>
      <c r="V239" s="160"/>
      <c r="W239" s="160"/>
    </row>
    <row r="240" spans="3:25" ht="14.4" x14ac:dyDescent="0.25">
      <c r="H240" s="13"/>
      <c r="I240" s="4"/>
      <c r="K240" s="4"/>
      <c r="V240" s="84"/>
      <c r="W240" s="160"/>
      <c r="X240" s="160"/>
      <c r="Y240" s="160"/>
    </row>
    <row r="241" spans="8:28" ht="14.4" x14ac:dyDescent="0.25">
      <c r="H241" s="13"/>
      <c r="I241" s="4"/>
      <c r="K241" s="4"/>
      <c r="V241" s="84"/>
      <c r="W241" s="160"/>
      <c r="X241" s="160"/>
      <c r="Y241" s="160"/>
    </row>
    <row r="242" spans="8:28" ht="14.4" x14ac:dyDescent="0.25">
      <c r="H242" s="13"/>
      <c r="I242" s="4"/>
      <c r="K242" s="4"/>
      <c r="V242" s="84"/>
      <c r="W242" s="160"/>
      <c r="X242" s="160"/>
      <c r="Y242" s="160"/>
    </row>
    <row r="243" spans="8:28" ht="14.4" x14ac:dyDescent="0.25">
      <c r="H243" s="13"/>
      <c r="I243" s="4"/>
      <c r="K243" s="4"/>
      <c r="V243" s="84"/>
      <c r="W243" s="160"/>
      <c r="X243" s="160"/>
      <c r="Y243" s="160"/>
    </row>
    <row r="244" spans="8:28" ht="14.4" x14ac:dyDescent="0.25">
      <c r="H244" s="13"/>
      <c r="I244" s="4"/>
      <c r="K244" s="4"/>
      <c r="S244" s="83"/>
      <c r="U244" s="84"/>
      <c r="V244" s="84"/>
      <c r="W244" s="160"/>
      <c r="X244" s="160"/>
      <c r="Y244" s="160"/>
    </row>
    <row r="245" spans="8:28" ht="14.4" x14ac:dyDescent="0.25">
      <c r="H245" s="13"/>
      <c r="I245" s="4"/>
      <c r="K245" s="4"/>
      <c r="S245" s="83"/>
      <c r="U245" s="84"/>
      <c r="V245" s="84"/>
      <c r="W245" s="160"/>
      <c r="X245" s="160"/>
      <c r="Y245" s="160"/>
    </row>
    <row r="246" spans="8:28" ht="14.4" x14ac:dyDescent="0.25">
      <c r="H246" s="13"/>
      <c r="I246" s="4"/>
      <c r="K246" s="4"/>
      <c r="S246" s="83"/>
      <c r="U246" s="84"/>
      <c r="V246" s="84"/>
      <c r="W246" s="160"/>
      <c r="X246" s="160"/>
      <c r="Y246" s="160"/>
    </row>
    <row r="247" spans="8:28" ht="14.4" x14ac:dyDescent="0.25">
      <c r="H247" s="13"/>
      <c r="I247" s="4"/>
      <c r="K247" s="4"/>
      <c r="S247" s="83"/>
      <c r="U247" s="84"/>
      <c r="V247" s="84"/>
      <c r="W247" s="160"/>
      <c r="X247" s="160"/>
      <c r="Y247" s="160"/>
    </row>
    <row r="248" spans="8:28" ht="14.4" x14ac:dyDescent="0.25">
      <c r="H248" s="13"/>
      <c r="I248" s="4"/>
      <c r="K248" s="4"/>
      <c r="S248" s="83"/>
      <c r="U248" s="84"/>
      <c r="V248" s="84"/>
      <c r="W248" s="160"/>
      <c r="X248" s="160"/>
      <c r="Y248" s="160"/>
    </row>
    <row r="249" spans="8:28" ht="14.4" x14ac:dyDescent="0.25">
      <c r="H249" s="13"/>
      <c r="I249" s="4"/>
      <c r="K249" s="4"/>
      <c r="S249" s="83"/>
      <c r="U249" s="84"/>
      <c r="V249" s="84"/>
      <c r="W249" s="160"/>
      <c r="X249" s="160"/>
      <c r="Y249" s="160"/>
    </row>
    <row r="250" spans="8:28" ht="14.4" x14ac:dyDescent="0.25">
      <c r="X250" s="84"/>
      <c r="Y250" s="84"/>
      <c r="Z250" s="160"/>
      <c r="AA250" s="160"/>
      <c r="AB250" s="160"/>
    </row>
    <row r="251" spans="8:28" x14ac:dyDescent="0.25">
      <c r="X251" s="84"/>
      <c r="Y251" s="154"/>
      <c r="Z251" s="176"/>
      <c r="AA251" s="176"/>
      <c r="AB251" s="176"/>
    </row>
    <row r="252" spans="8:28" x14ac:dyDescent="0.25">
      <c r="X252" s="84"/>
      <c r="Y252" s="154"/>
      <c r="Z252" s="176"/>
      <c r="AA252" s="176"/>
      <c r="AB252" s="176"/>
    </row>
    <row r="253" spans="8:28" x14ac:dyDescent="0.25">
      <c r="X253" s="84"/>
      <c r="Y253" s="154"/>
      <c r="Z253" s="177"/>
      <c r="AA253" s="177"/>
      <c r="AB253" s="177"/>
    </row>
    <row r="254" spans="8:28" x14ac:dyDescent="0.25">
      <c r="X254" s="84"/>
    </row>
    <row r="255" spans="8:28" x14ac:dyDescent="0.25">
      <c r="X255" s="84"/>
      <c r="Z255" s="119"/>
    </row>
    <row r="256" spans="8:28" x14ac:dyDescent="0.25">
      <c r="X256" s="84"/>
      <c r="Z256" s="119"/>
    </row>
    <row r="257" spans="22:26" x14ac:dyDescent="0.25">
      <c r="Z257" s="119"/>
    </row>
    <row r="258" spans="22:26" x14ac:dyDescent="0.25">
      <c r="Z258" s="119"/>
    </row>
    <row r="259" spans="22:26" x14ac:dyDescent="0.25">
      <c r="Z259" s="119"/>
    </row>
    <row r="260" spans="22:26" x14ac:dyDescent="0.25">
      <c r="Z260" s="119"/>
    </row>
    <row r="261" spans="22:26" x14ac:dyDescent="0.25">
      <c r="Z261" s="119"/>
    </row>
    <row r="262" spans="22:26" x14ac:dyDescent="0.25">
      <c r="Z262" s="119"/>
    </row>
    <row r="263" spans="22:26" x14ac:dyDescent="0.25">
      <c r="Z263" s="119"/>
    </row>
    <row r="264" spans="22:26" x14ac:dyDescent="0.25">
      <c r="Z264" s="119"/>
    </row>
    <row r="265" spans="22:26" x14ac:dyDescent="0.25">
      <c r="Z265" s="119"/>
    </row>
    <row r="266" spans="22:26" x14ac:dyDescent="0.25">
      <c r="Z266" s="119"/>
    </row>
    <row r="267" spans="22:26" x14ac:dyDescent="0.25">
      <c r="Z267" s="119"/>
    </row>
    <row r="268" spans="22:26" x14ac:dyDescent="0.25">
      <c r="Z268" s="119"/>
    </row>
    <row r="269" spans="22:26" x14ac:dyDescent="0.25">
      <c r="Z269" s="119"/>
    </row>
    <row r="270" spans="22:26" x14ac:dyDescent="0.25">
      <c r="V270" s="4"/>
      <c r="Z270" s="119"/>
    </row>
    <row r="271" spans="22:26" x14ac:dyDescent="0.25">
      <c r="V271" s="4"/>
      <c r="Z271" s="119"/>
    </row>
    <row r="272" spans="22:26" x14ac:dyDescent="0.25">
      <c r="V272" s="4"/>
      <c r="Z272" s="119"/>
    </row>
    <row r="273" spans="8:27" x14ac:dyDescent="0.25">
      <c r="V273" s="4"/>
      <c r="Z273" s="119"/>
    </row>
    <row r="274" spans="8:27" x14ac:dyDescent="0.25">
      <c r="V274" s="4"/>
      <c r="Z274" s="119"/>
    </row>
    <row r="275" spans="8:27" x14ac:dyDescent="0.25">
      <c r="H275" s="4"/>
      <c r="I275" s="25"/>
      <c r="J275" s="26"/>
      <c r="K275" s="4"/>
      <c r="L275" s="13"/>
      <c r="V275" s="4"/>
      <c r="AA275" s="119"/>
    </row>
    <row r="276" spans="8:27" x14ac:dyDescent="0.25">
      <c r="H276" s="4"/>
      <c r="I276" s="25"/>
      <c r="J276" s="26"/>
      <c r="K276" s="4"/>
      <c r="L276" s="13"/>
      <c r="V276" s="4"/>
    </row>
    <row r="277" spans="8:27" x14ac:dyDescent="0.25">
      <c r="H277" s="4"/>
      <c r="I277" s="25"/>
      <c r="J277" s="26"/>
      <c r="K277" s="4"/>
      <c r="L277" s="13"/>
      <c r="V277" s="4"/>
    </row>
    <row r="278" spans="8:27" x14ac:dyDescent="0.25">
      <c r="H278" s="4"/>
      <c r="I278" s="25"/>
      <c r="J278" s="26"/>
      <c r="K278" s="4"/>
      <c r="L278" s="13"/>
      <c r="V278" s="4"/>
    </row>
    <row r="279" spans="8:27" x14ac:dyDescent="0.25">
      <c r="H279" s="4"/>
      <c r="I279" s="25"/>
      <c r="J279" s="26"/>
      <c r="K279" s="4"/>
      <c r="L279" s="13"/>
      <c r="V279" s="4"/>
    </row>
    <row r="280" spans="8:27" x14ac:dyDescent="0.25">
      <c r="H280" s="4"/>
      <c r="I280" s="25"/>
      <c r="J280" s="26"/>
      <c r="K280" s="4"/>
      <c r="L280" s="13"/>
      <c r="V280" s="4"/>
    </row>
    <row r="281" spans="8:27" x14ac:dyDescent="0.25">
      <c r="H281" s="4"/>
      <c r="I281" s="25"/>
      <c r="J281" s="26"/>
      <c r="K281" s="4"/>
      <c r="L281" s="13"/>
      <c r="V281" s="4"/>
    </row>
    <row r="282" spans="8:27" x14ac:dyDescent="0.25">
      <c r="H282" s="4"/>
      <c r="I282" s="25"/>
      <c r="J282" s="26"/>
      <c r="K282" s="4"/>
      <c r="L282" s="13"/>
      <c r="V282" s="4"/>
    </row>
    <row r="283" spans="8:27" x14ac:dyDescent="0.25">
      <c r="H283" s="4"/>
      <c r="I283" s="25"/>
      <c r="J283" s="26"/>
      <c r="K283" s="4"/>
      <c r="L283" s="13"/>
      <c r="V283" s="4"/>
    </row>
    <row r="284" spans="8:27" x14ac:dyDescent="0.25">
      <c r="H284" s="4"/>
      <c r="I284" s="25"/>
      <c r="J284" s="26"/>
      <c r="K284" s="4"/>
      <c r="L284" s="13"/>
      <c r="V284" s="4"/>
    </row>
    <row r="285" spans="8:27" x14ac:dyDescent="0.25">
      <c r="H285" s="4"/>
      <c r="I285" s="25"/>
      <c r="J285" s="26"/>
      <c r="K285" s="4"/>
      <c r="L285" s="13"/>
      <c r="V285" s="4"/>
    </row>
    <row r="286" spans="8:27" x14ac:dyDescent="0.25">
      <c r="H286" s="4"/>
      <c r="I286" s="25"/>
      <c r="J286" s="26"/>
      <c r="K286" s="4"/>
      <c r="L286" s="13"/>
      <c r="V286" s="4"/>
    </row>
    <row r="287" spans="8:27" x14ac:dyDescent="0.25">
      <c r="H287" s="4"/>
      <c r="I287" s="25"/>
      <c r="J287" s="26"/>
      <c r="K287" s="4"/>
      <c r="L287" s="13"/>
      <c r="V287" s="4"/>
    </row>
    <row r="288" spans="8:27" x14ac:dyDescent="0.25">
      <c r="H288" s="4"/>
      <c r="I288" s="25"/>
      <c r="J288" s="26"/>
      <c r="K288" s="4"/>
      <c r="L288" s="13"/>
      <c r="V288" s="4"/>
    </row>
    <row r="289" spans="8:28" x14ac:dyDescent="0.25">
      <c r="H289" s="4"/>
      <c r="I289" s="25"/>
      <c r="J289" s="26"/>
      <c r="K289" s="4"/>
      <c r="L289" s="13"/>
      <c r="V289" s="4"/>
    </row>
    <row r="290" spans="8:28" x14ac:dyDescent="0.25">
      <c r="H290" s="4"/>
      <c r="I290" s="25"/>
      <c r="J290" s="26"/>
      <c r="K290" s="4"/>
      <c r="L290" s="13"/>
      <c r="V290" s="4"/>
    </row>
    <row r="291" spans="8:28" x14ac:dyDescent="0.25">
      <c r="H291" s="4"/>
      <c r="I291" s="25"/>
      <c r="J291" s="26"/>
      <c r="K291" s="4"/>
      <c r="L291" s="13"/>
      <c r="V291" s="4"/>
    </row>
    <row r="292" spans="8:28" x14ac:dyDescent="0.25">
      <c r="H292" s="4"/>
      <c r="I292" s="25"/>
      <c r="J292" s="26"/>
      <c r="K292" s="4"/>
      <c r="L292" s="13"/>
      <c r="V292" s="4"/>
    </row>
    <row r="293" spans="8:28" x14ac:dyDescent="0.25">
      <c r="V293" s="4"/>
    </row>
    <row r="294" spans="8:28" x14ac:dyDescent="0.25">
      <c r="V294" s="4"/>
    </row>
    <row r="295" spans="8:28" x14ac:dyDescent="0.25">
      <c r="V295" s="4"/>
    </row>
    <row r="296" spans="8:28" x14ac:dyDescent="0.25">
      <c r="V296" s="4"/>
    </row>
    <row r="297" spans="8:28" ht="13.8" x14ac:dyDescent="0.3">
      <c r="V297" s="4"/>
      <c r="AB297" s="49"/>
    </row>
    <row r="298" spans="8:28" x14ac:dyDescent="0.25">
      <c r="V298" s="4"/>
    </row>
    <row r="299" spans="8:28" x14ac:dyDescent="0.25">
      <c r="V299" s="4"/>
      <c r="AB299" s="13"/>
    </row>
    <row r="300" spans="8:28" x14ac:dyDescent="0.25">
      <c r="V300" s="4"/>
      <c r="AB300" s="13"/>
    </row>
    <row r="301" spans="8:28" x14ac:dyDescent="0.25">
      <c r="AB301" s="13"/>
    </row>
    <row r="302" spans="8:28" x14ac:dyDescent="0.25">
      <c r="AB302" s="13"/>
    </row>
    <row r="303" spans="8:28" x14ac:dyDescent="0.25">
      <c r="AB303" s="13"/>
    </row>
    <row r="319" spans="24:24" ht="15.6" x14ac:dyDescent="0.3">
      <c r="X319" s="195"/>
    </row>
    <row r="321" spans="24:25" x14ac:dyDescent="0.25">
      <c r="Y321" s="170"/>
    </row>
    <row r="335" spans="24:25" x14ac:dyDescent="0.25">
      <c r="X335" s="169"/>
    </row>
  </sheetData>
  <sheetProtection algorithmName="SHA-512" hashValue="vZN35OrLaxLm5BX7xbnng1a3jJnT4PoDYzQ4RrauOg06TJ1DG3JP5LL6ZXtOrCiTyOSFyGIYMWPlFW2nbqnc7w==" saltValue="8o4tEeBRFFRPNXrf6BrbnA==" spinCount="100000" sheet="1" objects="1" scenarios="1"/>
  <mergeCells count="437">
    <mergeCell ref="R168:S168"/>
    <mergeCell ref="C163:G163"/>
    <mergeCell ref="H163:I163"/>
    <mergeCell ref="M163:Q163"/>
    <mergeCell ref="R163:S163"/>
    <mergeCell ref="C164:G164"/>
    <mergeCell ref="H164:I164"/>
    <mergeCell ref="M164:Q164"/>
    <mergeCell ref="R164:S164"/>
    <mergeCell ref="C165:G165"/>
    <mergeCell ref="C168:G168"/>
    <mergeCell ref="H165:I165"/>
    <mergeCell ref="M165:Q165"/>
    <mergeCell ref="R165:S165"/>
    <mergeCell ref="C166:G166"/>
    <mergeCell ref="H166:I166"/>
    <mergeCell ref="M166:Q166"/>
    <mergeCell ref="R166:S166"/>
    <mergeCell ref="C167:G167"/>
    <mergeCell ref="H167:I167"/>
    <mergeCell ref="M167:Q167"/>
    <mergeCell ref="R167:S167"/>
    <mergeCell ref="C201:E202"/>
    <mergeCell ref="C129:G129"/>
    <mergeCell ref="C125:G127"/>
    <mergeCell ref="C134:G134"/>
    <mergeCell ref="C147:I147"/>
    <mergeCell ref="C156:I156"/>
    <mergeCell ref="C157:E157"/>
    <mergeCell ref="H168:I168"/>
    <mergeCell ref="M168:Q168"/>
    <mergeCell ref="C138:G138"/>
    <mergeCell ref="C130:G130"/>
    <mergeCell ref="M132:Q132"/>
    <mergeCell ref="M134:Q134"/>
    <mergeCell ref="C133:G133"/>
    <mergeCell ref="M133:Q133"/>
    <mergeCell ref="H125:I127"/>
    <mergeCell ref="M125:Q127"/>
    <mergeCell ref="R125:S127"/>
    <mergeCell ref="M123:Q123"/>
    <mergeCell ref="H138:I140"/>
    <mergeCell ref="M138:Q138"/>
    <mergeCell ref="R138:S140"/>
    <mergeCell ref="C57:D57"/>
    <mergeCell ref="M57:N57"/>
    <mergeCell ref="M59:N59"/>
    <mergeCell ref="C60:D60"/>
    <mergeCell ref="M60:N60"/>
    <mergeCell ref="C61:D61"/>
    <mergeCell ref="C62:D62"/>
    <mergeCell ref="C64:D64"/>
    <mergeCell ref="M64:N64"/>
    <mergeCell ref="C58:D58"/>
    <mergeCell ref="M58:N58"/>
    <mergeCell ref="C63:D63"/>
    <mergeCell ref="M63:N63"/>
    <mergeCell ref="M61:N61"/>
    <mergeCell ref="C132:G132"/>
    <mergeCell ref="H129:I129"/>
    <mergeCell ref="C87:D87"/>
    <mergeCell ref="M87:N87"/>
    <mergeCell ref="C123:G123"/>
    <mergeCell ref="C210:D210"/>
    <mergeCell ref="C206:H206"/>
    <mergeCell ref="C174:I174"/>
    <mergeCell ref="C176:I176"/>
    <mergeCell ref="C208:D208"/>
    <mergeCell ref="M206:R206"/>
    <mergeCell ref="M174:S174"/>
    <mergeCell ref="M176:S176"/>
    <mergeCell ref="C177:I178"/>
    <mergeCell ref="M177:S178"/>
    <mergeCell ref="C175:I175"/>
    <mergeCell ref="M175:S175"/>
    <mergeCell ref="C179:E179"/>
    <mergeCell ref="F179:I179"/>
    <mergeCell ref="M179:O179"/>
    <mergeCell ref="P179:S179"/>
    <mergeCell ref="E182:H182"/>
    <mergeCell ref="O182:R182"/>
    <mergeCell ref="C191:I191"/>
    <mergeCell ref="G208:I208"/>
    <mergeCell ref="C198:E199"/>
    <mergeCell ref="C195:E196"/>
    <mergeCell ref="C186:I186"/>
    <mergeCell ref="M185:S202"/>
    <mergeCell ref="M43:N43"/>
    <mergeCell ref="M65:N65"/>
    <mergeCell ref="M83:N83"/>
    <mergeCell ref="M84:N84"/>
    <mergeCell ref="C49:D49"/>
    <mergeCell ref="F49:G49"/>
    <mergeCell ref="F50:G50"/>
    <mergeCell ref="F51:G51"/>
    <mergeCell ref="F52:G52"/>
    <mergeCell ref="C67:D67"/>
    <mergeCell ref="C55:D55"/>
    <mergeCell ref="M55:N55"/>
    <mergeCell ref="C43:D43"/>
    <mergeCell ref="C44:D44"/>
    <mergeCell ref="C65:D65"/>
    <mergeCell ref="C66:D66"/>
    <mergeCell ref="F56:G56"/>
    <mergeCell ref="F57:G57"/>
    <mergeCell ref="M52:N52"/>
    <mergeCell ref="M45:N45"/>
    <mergeCell ref="C46:D46"/>
    <mergeCell ref="M46:N46"/>
    <mergeCell ref="C47:D47"/>
    <mergeCell ref="M47:N47"/>
    <mergeCell ref="C48:D48"/>
    <mergeCell ref="C45:D45"/>
    <mergeCell ref="L27:O27"/>
    <mergeCell ref="C41:D41"/>
    <mergeCell ref="M41:N41"/>
    <mergeCell ref="C42:D42"/>
    <mergeCell ref="C53:D53"/>
    <mergeCell ref="M49:N49"/>
    <mergeCell ref="F55:G55"/>
    <mergeCell ref="C36:D36"/>
    <mergeCell ref="M36:N36"/>
    <mergeCell ref="C37:D37"/>
    <mergeCell ref="M37:N37"/>
    <mergeCell ref="C33:D33"/>
    <mergeCell ref="M38:N38"/>
    <mergeCell ref="C39:D39"/>
    <mergeCell ref="M39:N39"/>
    <mergeCell ref="C40:D40"/>
    <mergeCell ref="M40:N40"/>
    <mergeCell ref="M48:N48"/>
    <mergeCell ref="M53:N53"/>
    <mergeCell ref="C54:D54"/>
    <mergeCell ref="M54:N54"/>
    <mergeCell ref="F54:G54"/>
    <mergeCell ref="M44:N44"/>
    <mergeCell ref="C50:D50"/>
    <mergeCell ref="M50:N50"/>
    <mergeCell ref="C51:D51"/>
    <mergeCell ref="M51:N51"/>
    <mergeCell ref="C52:D52"/>
    <mergeCell ref="Q27:S27"/>
    <mergeCell ref="F25:G25"/>
    <mergeCell ref="P25:Q25"/>
    <mergeCell ref="G27:I27"/>
    <mergeCell ref="B27:E27"/>
    <mergeCell ref="L25:M25"/>
    <mergeCell ref="B25:C25"/>
    <mergeCell ref="C35:D35"/>
    <mergeCell ref="M35:N35"/>
    <mergeCell ref="P32:Q32"/>
    <mergeCell ref="P33:Q33"/>
    <mergeCell ref="P34:Q34"/>
    <mergeCell ref="P35:Q35"/>
    <mergeCell ref="P36:Q36"/>
    <mergeCell ref="P38:Q38"/>
    <mergeCell ref="P39:Q39"/>
    <mergeCell ref="P37:Q37"/>
    <mergeCell ref="P40:Q40"/>
    <mergeCell ref="F21:I21"/>
    <mergeCell ref="P21:S21"/>
    <mergeCell ref="M66:N66"/>
    <mergeCell ref="G4:I4"/>
    <mergeCell ref="Q4:S4"/>
    <mergeCell ref="D5:I5"/>
    <mergeCell ref="N5:S5"/>
    <mergeCell ref="R17:S17"/>
    <mergeCell ref="F23:I23"/>
    <mergeCell ref="P23:S23"/>
    <mergeCell ref="E17:F17"/>
    <mergeCell ref="H17:I17"/>
    <mergeCell ref="O17:P17"/>
    <mergeCell ref="F19:I19"/>
    <mergeCell ref="C10:I10"/>
    <mergeCell ref="C9:I9"/>
    <mergeCell ref="M9:S9"/>
    <mergeCell ref="M10:S10"/>
    <mergeCell ref="P19:S19"/>
    <mergeCell ref="M33:N33"/>
    <mergeCell ref="C34:D34"/>
    <mergeCell ref="M34:N34"/>
    <mergeCell ref="M42:N42"/>
    <mergeCell ref="C38:D38"/>
    <mergeCell ref="F58:G58"/>
    <mergeCell ref="C56:D56"/>
    <mergeCell ref="C68:D68"/>
    <mergeCell ref="C69:D69"/>
    <mergeCell ref="C70:D70"/>
    <mergeCell ref="C78:D78"/>
    <mergeCell ref="C59:D59"/>
    <mergeCell ref="M56:N56"/>
    <mergeCell ref="F81:G81"/>
    <mergeCell ref="F68:G68"/>
    <mergeCell ref="F69:G69"/>
    <mergeCell ref="F70:G70"/>
    <mergeCell ref="F79:G79"/>
    <mergeCell ref="F80:G80"/>
    <mergeCell ref="F78:G78"/>
    <mergeCell ref="F60:G60"/>
    <mergeCell ref="F61:G61"/>
    <mergeCell ref="F62:G62"/>
    <mergeCell ref="F63:G63"/>
    <mergeCell ref="F64:G64"/>
    <mergeCell ref="F65:G65"/>
    <mergeCell ref="F66:G66"/>
    <mergeCell ref="F75:G75"/>
    <mergeCell ref="F82:G82"/>
    <mergeCell ref="M62:N62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53:G53"/>
    <mergeCell ref="F59:G59"/>
    <mergeCell ref="M75:N75"/>
    <mergeCell ref="M77:N77"/>
    <mergeCell ref="F67:G67"/>
    <mergeCell ref="P41:Q41"/>
    <mergeCell ref="P42:Q42"/>
    <mergeCell ref="P43:Q43"/>
    <mergeCell ref="P44:Q44"/>
    <mergeCell ref="P45:Q45"/>
    <mergeCell ref="P46:Q46"/>
    <mergeCell ref="P47:Q47"/>
    <mergeCell ref="P48:Q48"/>
    <mergeCell ref="P49:Q49"/>
    <mergeCell ref="P60:Q60"/>
    <mergeCell ref="P59:Q59"/>
    <mergeCell ref="P58:Q58"/>
    <mergeCell ref="P57:Q57"/>
    <mergeCell ref="P56:Q56"/>
    <mergeCell ref="P55:Q55"/>
    <mergeCell ref="P54:Q54"/>
    <mergeCell ref="P64:Q64"/>
    <mergeCell ref="P50:Q50"/>
    <mergeCell ref="P51:Q51"/>
    <mergeCell ref="P53:Q53"/>
    <mergeCell ref="P52:Q52"/>
    <mergeCell ref="P63:Q63"/>
    <mergeCell ref="P62:Q62"/>
    <mergeCell ref="P61:Q61"/>
    <mergeCell ref="P65:Q65"/>
    <mergeCell ref="M85:N85"/>
    <mergeCell ref="M82:N82"/>
    <mergeCell ref="M80:N80"/>
    <mergeCell ref="M81:N81"/>
    <mergeCell ref="P86:Q86"/>
    <mergeCell ref="P85:Q85"/>
    <mergeCell ref="P84:Q84"/>
    <mergeCell ref="P83:Q83"/>
    <mergeCell ref="P82:Q82"/>
    <mergeCell ref="P81:Q81"/>
    <mergeCell ref="P80:Q80"/>
    <mergeCell ref="P79:Q79"/>
    <mergeCell ref="P70:Q70"/>
    <mergeCell ref="P75:Q75"/>
    <mergeCell ref="F83:G83"/>
    <mergeCell ref="P87:Q87"/>
    <mergeCell ref="C32:D32"/>
    <mergeCell ref="M32:N32"/>
    <mergeCell ref="C73:D73"/>
    <mergeCell ref="F73:G73"/>
    <mergeCell ref="M73:N73"/>
    <mergeCell ref="P73:Q73"/>
    <mergeCell ref="C74:D74"/>
    <mergeCell ref="F74:G74"/>
    <mergeCell ref="M74:N74"/>
    <mergeCell ref="P74:Q74"/>
    <mergeCell ref="C76:D76"/>
    <mergeCell ref="F76:G76"/>
    <mergeCell ref="M76:N76"/>
    <mergeCell ref="P76:Q76"/>
    <mergeCell ref="C77:D77"/>
    <mergeCell ref="F77:G77"/>
    <mergeCell ref="P77:Q77"/>
    <mergeCell ref="C75:D75"/>
    <mergeCell ref="P69:Q69"/>
    <mergeCell ref="P68:Q68"/>
    <mergeCell ref="P67:Q67"/>
    <mergeCell ref="P66:Q66"/>
    <mergeCell ref="C89:D89"/>
    <mergeCell ref="F89:G89"/>
    <mergeCell ref="M89:N89"/>
    <mergeCell ref="P89:Q89"/>
    <mergeCell ref="P78:Q78"/>
    <mergeCell ref="F84:G84"/>
    <mergeCell ref="F85:G85"/>
    <mergeCell ref="F86:G86"/>
    <mergeCell ref="F87:G87"/>
    <mergeCell ref="C81:D81"/>
    <mergeCell ref="C82:D82"/>
    <mergeCell ref="C83:D83"/>
    <mergeCell ref="C84:D84"/>
    <mergeCell ref="C85:D85"/>
    <mergeCell ref="C86:D86"/>
    <mergeCell ref="C79:D79"/>
    <mergeCell ref="C80:D80"/>
    <mergeCell ref="C88:D88"/>
    <mergeCell ref="F88:G88"/>
    <mergeCell ref="M88:N88"/>
    <mergeCell ref="P88:Q88"/>
    <mergeCell ref="M78:N78"/>
    <mergeCell ref="M79:N79"/>
    <mergeCell ref="M86:N86"/>
    <mergeCell ref="C90:D90"/>
    <mergeCell ref="F90:G90"/>
    <mergeCell ref="M90:N90"/>
    <mergeCell ref="P90:Q90"/>
    <mergeCell ref="C91:D91"/>
    <mergeCell ref="F91:G91"/>
    <mergeCell ref="M91:N91"/>
    <mergeCell ref="P91:Q91"/>
    <mergeCell ref="C92:D92"/>
    <mergeCell ref="F92:G92"/>
    <mergeCell ref="M92:N92"/>
    <mergeCell ref="P92:Q92"/>
    <mergeCell ref="C93:D93"/>
    <mergeCell ref="F93:G93"/>
    <mergeCell ref="M93:N93"/>
    <mergeCell ref="P93:Q93"/>
    <mergeCell ref="C94:D94"/>
    <mergeCell ref="F94:G94"/>
    <mergeCell ref="M94:N94"/>
    <mergeCell ref="P94:Q94"/>
    <mergeCell ref="C95:D95"/>
    <mergeCell ref="F95:G95"/>
    <mergeCell ref="M95:N95"/>
    <mergeCell ref="P95:Q95"/>
    <mergeCell ref="C96:D96"/>
    <mergeCell ref="F96:G96"/>
    <mergeCell ref="M96:N96"/>
    <mergeCell ref="P96:Q96"/>
    <mergeCell ref="C97:D97"/>
    <mergeCell ref="F97:G97"/>
    <mergeCell ref="M97:N97"/>
    <mergeCell ref="P97:Q97"/>
    <mergeCell ref="C98:D98"/>
    <mergeCell ref="F98:G98"/>
    <mergeCell ref="M98:N98"/>
    <mergeCell ref="P98:Q98"/>
    <mergeCell ref="C99:D99"/>
    <mergeCell ref="F99:G99"/>
    <mergeCell ref="M99:N99"/>
    <mergeCell ref="P99:Q99"/>
    <mergeCell ref="C100:D100"/>
    <mergeCell ref="F100:G100"/>
    <mergeCell ref="M100:N100"/>
    <mergeCell ref="P100:Q100"/>
    <mergeCell ref="C101:D101"/>
    <mergeCell ref="F101:G101"/>
    <mergeCell ref="M101:N101"/>
    <mergeCell ref="P101:Q101"/>
    <mergeCell ref="C102:D102"/>
    <mergeCell ref="F102:G102"/>
    <mergeCell ref="M102:N102"/>
    <mergeCell ref="P102:Q102"/>
    <mergeCell ref="C103:D103"/>
    <mergeCell ref="F103:G103"/>
    <mergeCell ref="M103:N103"/>
    <mergeCell ref="P103:Q103"/>
    <mergeCell ref="C104:D104"/>
    <mergeCell ref="F104:G104"/>
    <mergeCell ref="M104:N104"/>
    <mergeCell ref="P104:Q104"/>
    <mergeCell ref="C105:D105"/>
    <mergeCell ref="F105:G105"/>
    <mergeCell ref="M105:N105"/>
    <mergeCell ref="P105:Q105"/>
    <mergeCell ref="C106:D106"/>
    <mergeCell ref="F106:G106"/>
    <mergeCell ref="M106:N106"/>
    <mergeCell ref="P106:Q106"/>
    <mergeCell ref="C107:D107"/>
    <mergeCell ref="F107:G107"/>
    <mergeCell ref="M107:N107"/>
    <mergeCell ref="P107:Q107"/>
    <mergeCell ref="C108:D108"/>
    <mergeCell ref="F108:G108"/>
    <mergeCell ref="M108:N108"/>
    <mergeCell ref="P108:Q108"/>
    <mergeCell ref="C109:D109"/>
    <mergeCell ref="F109:G109"/>
    <mergeCell ref="M109:N109"/>
    <mergeCell ref="P109:Q109"/>
    <mergeCell ref="C110:D110"/>
    <mergeCell ref="F110:G110"/>
    <mergeCell ref="M110:N110"/>
    <mergeCell ref="P110:Q110"/>
    <mergeCell ref="C111:D111"/>
    <mergeCell ref="F111:G111"/>
    <mergeCell ref="M111:N111"/>
    <mergeCell ref="P111:Q111"/>
    <mergeCell ref="C112:D112"/>
    <mergeCell ref="F112:G112"/>
    <mergeCell ref="M112:N112"/>
    <mergeCell ref="P112:Q112"/>
    <mergeCell ref="C113:D113"/>
    <mergeCell ref="F113:G113"/>
    <mergeCell ref="M113:N113"/>
    <mergeCell ref="P113:Q113"/>
    <mergeCell ref="R119:S119"/>
    <mergeCell ref="H119:I119"/>
    <mergeCell ref="C119:G119"/>
    <mergeCell ref="M119:Q119"/>
    <mergeCell ref="M67:N67"/>
    <mergeCell ref="M68:N68"/>
    <mergeCell ref="M69:N69"/>
    <mergeCell ref="M70:N70"/>
    <mergeCell ref="C117:D117"/>
    <mergeCell ref="F117:G117"/>
    <mergeCell ref="M117:N117"/>
    <mergeCell ref="P117:Q117"/>
    <mergeCell ref="C114:D114"/>
    <mergeCell ref="F114:G114"/>
    <mergeCell ref="M114:N114"/>
    <mergeCell ref="P114:Q114"/>
    <mergeCell ref="C115:D115"/>
    <mergeCell ref="F115:G115"/>
    <mergeCell ref="M115:N115"/>
    <mergeCell ref="P115:Q115"/>
    <mergeCell ref="C116:D116"/>
    <mergeCell ref="F116:G116"/>
    <mergeCell ref="M116:N116"/>
    <mergeCell ref="P116:Q116"/>
  </mergeCells>
  <pageMargins left="0.43307086614173229" right="0.23622047244094491" top="0.55118110236220474" bottom="0.35433070866141736" header="0.23622047244094491" footer="0.31496062992125984"/>
  <pageSetup paperSize="9" scale="89" fitToHeight="3" orientation="portrait" r:id="rId1"/>
  <headerFooter alignWithMargins="0">
    <oddHeader>&amp;L&amp;"Arial,Fett"&amp;15Anlage zur Beschreibung der Maßnahmen&amp;R&amp;8Datum der Bearbeitung   &amp;D&amp;"Arial,Fett"&amp;18
A  &amp;"Arial,Standard"&amp;10Anteilfinanzierung</oddHeader>
    <oddFooter>&amp;R&amp;8&amp;F</oddFooter>
  </headerFooter>
  <rowBreaks count="2" manualBreakCount="2">
    <brk id="71" max="20" man="1"/>
    <brk id="143" min="1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Alt- und Biotopbäume</vt:lpstr>
      <vt:lpstr>'Alt- und Biotopbäume'!Druckbereich</vt:lpstr>
    </vt:vector>
  </TitlesOfParts>
  <Company>LFV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Heilken, Martin</dc:creator>
  <dc:description>14.10.2009: Zwei Kommentare wurden deutlicher formuliert</dc:description>
  <cp:lastModifiedBy>Heilken, Martin</cp:lastModifiedBy>
  <cp:lastPrinted>2024-01-15T09:22:31Z</cp:lastPrinted>
  <dcterms:created xsi:type="dcterms:W3CDTF">2003-06-26T06:41:09Z</dcterms:created>
  <dcterms:modified xsi:type="dcterms:W3CDTF">2025-03-28T11:27:57Z</dcterms:modified>
</cp:coreProperties>
</file>